
<file path=[Content_Types].xml><?xml version="1.0" encoding="utf-8"?>
<Types xmlns="http://schemas.openxmlformats.org/package/2006/content-types">
  <Default Extension="vml" ContentType="application/vnd.openxmlformats-officedocument.vmlDrawing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10.bin" ContentType="application/vnd.ms-office.activeX"/>
  <Override PartName="/xl/activeX/activeX10.xml" ContentType="application/vnd.ms-office.activeX+xml"/>
  <Override PartName="/xl/activeX/activeX11.bin" ContentType="application/vnd.ms-office.activeX"/>
  <Override PartName="/xl/activeX/activeX11.xml" ContentType="application/vnd.ms-office.activeX+xml"/>
  <Override PartName="/xl/activeX/activeX12.bin" ContentType="application/vnd.ms-office.activeX"/>
  <Override PartName="/xl/activeX/activeX12.xml" ContentType="application/vnd.ms-office.activeX+xml"/>
  <Override PartName="/xl/activeX/activeX13.bin" ContentType="application/vnd.ms-office.activeX"/>
  <Override PartName="/xl/activeX/activeX13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activeX/activeX6.bin" ContentType="application/vnd.ms-office.activeX"/>
  <Override PartName="/xl/activeX/activeX6.xml" ContentType="application/vnd.ms-office.activeX+xml"/>
  <Override PartName="/xl/activeX/activeX7.bin" ContentType="application/vnd.ms-office.activeX"/>
  <Override PartName="/xl/activeX/activeX7.xml" ContentType="application/vnd.ms-office.activeX+xml"/>
  <Override PartName="/xl/activeX/activeX8.bin" ContentType="application/vnd.ms-office.activeX"/>
  <Override PartName="/xl/activeX/activeX8.xml" ContentType="application/vnd.ms-office.activeX+xml"/>
  <Override PartName="/xl/activeX/activeX9.bin" ContentType="application/vnd.ms-office.activeX"/>
  <Override PartName="/xl/activeX/activeX9.xml" ContentType="application/vnd.ms-office.activeX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CB01" lockStructure="1"/>
  <bookViews>
    <workbookView windowWidth="21600" windowHeight="9795" tabRatio="709" activeTab="1"/>
  </bookViews>
  <sheets>
    <sheet name="Pocetni" sheetId="1" r:id="rId1"/>
    <sheet name="Prihodi_2021" sheetId="18" r:id="rId2"/>
    <sheet name="Rashodi_2021" sheetId="19" r:id="rId3"/>
    <sheet name="Obaveze_2021" sheetId="20" r:id="rId4"/>
  </sheets>
  <definedNames>
    <definedName name="Datum">Pocetni!$C$7</definedName>
    <definedName name="Filijala" localSheetId="3">Pocetni!$A$29</definedName>
    <definedName name="Filijala" localSheetId="1">Pocetni!$A$29</definedName>
    <definedName name="Filijala" localSheetId="2">Pocetni!$A$29</definedName>
    <definedName name="Filijala">Pocetni!$A$29</definedName>
    <definedName name="_xlnm.Print_Area" localSheetId="3">Obaveze_2021!$A$1:$I$34</definedName>
    <definedName name="_xlnm.Print_Area" localSheetId="0">Pocetni!$A$1:$E$26</definedName>
    <definedName name="_xlnm.Print_Area" localSheetId="1">Prihodi_2021!$A$1:$J$45</definedName>
    <definedName name="_xlnm.Print_Area" localSheetId="2">Rashodi_2021!$A$1:$J$62</definedName>
    <definedName name="SifraFilijale">Pocetni!$B$29</definedName>
    <definedName name="SifraZU">Pocetni!$E$29</definedName>
    <definedName name="ZU" localSheetId="3">Pocetni!$D$29</definedName>
    <definedName name="ZU" localSheetId="1">Pocetni!$D$29</definedName>
    <definedName name="ZU" localSheetId="2">Pocetni!$D$29</definedName>
    <definedName name="ZU">Pocetni!$D$29</definedName>
    <definedName name="ZUuSast">Pocetni!$E$18</definedName>
  </definedNames>
  <calcPr calcId="144525"/>
</workbook>
</file>

<file path=xl/sharedStrings.xml><?xml version="1.0" encoding="utf-8"?>
<sst xmlns="http://schemas.openxmlformats.org/spreadsheetml/2006/main" count="899" uniqueCount="533">
  <si>
    <t>ПРОЦЕНА ПРИХОДА И ПРИМАЊА, РАСХОДА И ИЗДАТАКА 
И ОБАВЕЗА ЗДРАВСТВЕНИХ УСТАНОВА ЗА 2021. ГОДИНУ</t>
  </si>
  <si>
    <t>Изаберите филијалу, здравствену установу, упишите датум попуњавања, кликните на одговарајући образац, попуните податке у одговарајући образац и сачувајте кликом на дугме САЧУВАЈ. Назив документа треба да буде шифра установе.</t>
  </si>
  <si>
    <t>06.08.2020</t>
  </si>
  <si>
    <t xml:space="preserve">                                                       </t>
  </si>
  <si>
    <t>05 СОМБОР</t>
  </si>
  <si>
    <t>00205001 ДЗ АПАТИН</t>
  </si>
  <si>
    <t>01 СУБОТИЦА</t>
  </si>
  <si>
    <t>01</t>
  </si>
  <si>
    <t>00201001 ДЗ Б ТОПОЛА</t>
  </si>
  <si>
    <t>02 ЗРЕЊАНИН</t>
  </si>
  <si>
    <t>00201002 ДЗ М ИЂОШ</t>
  </si>
  <si>
    <t>00205002 ДЗ КУЛА</t>
  </si>
  <si>
    <t>03 КИКИНДА</t>
  </si>
  <si>
    <t>00201004 ЗЈЗ СУБОТИЦА</t>
  </si>
  <si>
    <t>00205003 ДЗ ОЏАЦИ</t>
  </si>
  <si>
    <t>04 ПАНЧЕВО</t>
  </si>
  <si>
    <t>00201005 АП СУБОТИЦА</t>
  </si>
  <si>
    <t>00205005 ЗЈЗ СОМБОР</t>
  </si>
  <si>
    <t>00201006 ДЗ СУБОТИЦА</t>
  </si>
  <si>
    <t>00205006 АП СОМБОР</t>
  </si>
  <si>
    <t>06 НОВИ САД</t>
  </si>
  <si>
    <t>00201007 ОБ СУБОТИЦА</t>
  </si>
  <si>
    <t>00205007 ДЗ СОМБОР</t>
  </si>
  <si>
    <t>07 СРЕМСКА МИТРОВИЦА</t>
  </si>
  <si>
    <t>02</t>
  </si>
  <si>
    <t>00202001 ДЗ ЖИТИШТЕ</t>
  </si>
  <si>
    <t>00205008 ОБ СОМБОР</t>
  </si>
  <si>
    <t>08 ШАБАЦ</t>
  </si>
  <si>
    <t>00202003 ДЗ Н  БЕЧЕЈ</t>
  </si>
  <si>
    <t>00205009 СПБ ЈУНАКОВИЋ АПАТИН</t>
  </si>
  <si>
    <t>09 ВАЉЕВО</t>
  </si>
  <si>
    <t>00202004 ДЗ СЕЧАЊ</t>
  </si>
  <si>
    <t>10 СМЕДЕРЕВО</t>
  </si>
  <si>
    <t>00202005 ДЗ С ЦРЊА</t>
  </si>
  <si>
    <t>11 ПОЖАРЕВАЦ</t>
  </si>
  <si>
    <t>00202007 СП Б МЕЛЕНЦИ</t>
  </si>
  <si>
    <t>12 КРАГУЈЕВАЦ</t>
  </si>
  <si>
    <t>00202008 СП Б ЗРЕЊАНИН</t>
  </si>
  <si>
    <t>13 ЈАГОДИНА</t>
  </si>
  <si>
    <t>00202009 ЗЈЗ ЗРЕЊАНИН</t>
  </si>
  <si>
    <t>14 БОР</t>
  </si>
  <si>
    <t>00202010 АП ЗРЕЊАНИН</t>
  </si>
  <si>
    <t>15 ЗАЈЕЧАР</t>
  </si>
  <si>
    <t>00202011 ДЗ ЗРЕЊАНИН</t>
  </si>
  <si>
    <t>16 УЖИЦЕ</t>
  </si>
  <si>
    <t>00202012 ОБ ЗРЕЊАНИН</t>
  </si>
  <si>
    <t>17 ЧАЧАК</t>
  </si>
  <si>
    <t>03</t>
  </si>
  <si>
    <t>00203001 ДЗ АДА</t>
  </si>
  <si>
    <t>18 КРАЉЕВО</t>
  </si>
  <si>
    <t>00203002 ДЗ КАЊИЖА</t>
  </si>
  <si>
    <t>19 КРУШЕВАЦ</t>
  </si>
  <si>
    <t>00203003 ДЗ Н  КНЕЖЕВАЦ</t>
  </si>
  <si>
    <t>20 НИШ</t>
  </si>
  <si>
    <t>00203004 ДЗ ЧОКА</t>
  </si>
  <si>
    <t>21 ПРОКУПЉЕ</t>
  </si>
  <si>
    <t>00203007 СП Б Н КНЕЖЕВАЦ</t>
  </si>
  <si>
    <t>22 ПИРОТ</t>
  </si>
  <si>
    <t>00203008 РХ КАЊИЖА</t>
  </si>
  <si>
    <t>23 ЛЕСКОВАЦ</t>
  </si>
  <si>
    <t>00203009 ЗЈЗ КИКИНДА</t>
  </si>
  <si>
    <t>24 ВРАЊЕ</t>
  </si>
  <si>
    <t>00203010 АП КИКИНДА</t>
  </si>
  <si>
    <t>25 ГРАЧАНИЦА</t>
  </si>
  <si>
    <t>00203011 ДЗ КИКИНДА</t>
  </si>
  <si>
    <t>28 КОСОВСКА МИТРОВИЦА</t>
  </si>
  <si>
    <t>00203012 OБ КИКИНДА</t>
  </si>
  <si>
    <t>29 ГЊИЛАНЕ</t>
  </si>
  <si>
    <t>00203013 ДЗ СЕНТА</t>
  </si>
  <si>
    <t>30 БЕОГРАД</t>
  </si>
  <si>
    <t>00203014 ОБ СЕНТА</t>
  </si>
  <si>
    <t>33 НОВИ ПАЗАР</t>
  </si>
  <si>
    <t>00203015 АП СЕНТА</t>
  </si>
  <si>
    <t>04</t>
  </si>
  <si>
    <t>00204001 ДЗ АЛИБУНАР</t>
  </si>
  <si>
    <t>00204002 ДЗ Б  ЦРКВА</t>
  </si>
  <si>
    <t>00204003 ДЗ КОВАЧИЦА</t>
  </si>
  <si>
    <t>00204004 ДЗ КОВИН</t>
  </si>
  <si>
    <t>00204005 ДЗ ОПОВО</t>
  </si>
  <si>
    <t>00204006 ДЗ ПЛАНДИШТЕ</t>
  </si>
  <si>
    <t>00204009 СП Б Б ЦРКВА</t>
  </si>
  <si>
    <t>00204010 СП Б ВРШАЦ</t>
  </si>
  <si>
    <t>00204011 СП Б КОВИН</t>
  </si>
  <si>
    <t>00204012 ЗЈЗ ПАНЧЕВО</t>
  </si>
  <si>
    <t>00204013 АП ПАНЧЕВО</t>
  </si>
  <si>
    <t>00204014 АП ВРШАЦ</t>
  </si>
  <si>
    <t>00204015 ДЗ ВРШАЦ</t>
  </si>
  <si>
    <t>00204016 ОБ ВРШАЦ</t>
  </si>
  <si>
    <t>00204017 ДЗ ПАНЧЕВО</t>
  </si>
  <si>
    <t>00204018 ОБ ПАНЧЕВО</t>
  </si>
  <si>
    <t>05</t>
  </si>
  <si>
    <t>06</t>
  </si>
  <si>
    <t>00206001 ДЗ БАЧ</t>
  </si>
  <si>
    <t>00206002 ДЗ Б ПАЛАНКА</t>
  </si>
  <si>
    <t>00206003 ДЗ Б ПЕТРОВАЦ</t>
  </si>
  <si>
    <t>00206004 ДЗ БЕОЧИН</t>
  </si>
  <si>
    <t>00206005 ДЗ БЕЧЕЈ</t>
  </si>
  <si>
    <t>00206006 ДЗ ЖАБАЉ</t>
  </si>
  <si>
    <t>00206007 ДЗ СРБОБРАН</t>
  </si>
  <si>
    <t>00206008 ДЗ ТЕМЕРИН</t>
  </si>
  <si>
    <t>00206009 ДЗ ТИТЕЛ</t>
  </si>
  <si>
    <t>00206010 ДЗ Н  САД</t>
  </si>
  <si>
    <t>00206012 ТРАНСФУЗИЈА НОВИ САД</t>
  </si>
  <si>
    <t>00206013 ЗЗ РЕУМ  Н  САД</t>
  </si>
  <si>
    <t>00206014 ИНСТ ЈЗ НОВИ САД</t>
  </si>
  <si>
    <t>00206015 ОНКОЛОГИЈА Н  САД</t>
  </si>
  <si>
    <t>00206016 ИНСТ  ПЛ  БОЛ  Н САД</t>
  </si>
  <si>
    <t>00206017 ИНСТ  КВБ Н  САД</t>
  </si>
  <si>
    <t>00206018 ИНСТ  ЗЗ ДЕЦЕ И ОМЛ  Н  САД</t>
  </si>
  <si>
    <t>00206019 СТОМАТ  КЛ  Н  САД</t>
  </si>
  <si>
    <t>00206020 КЦ Н  САД</t>
  </si>
  <si>
    <t>00206021 ЗЗЗ РАДНИКА Н  САД</t>
  </si>
  <si>
    <t>00206022 ЗЗЗ СТУДЕНАТА Н  САД</t>
  </si>
  <si>
    <t>00206023 ПАСТЕРОВ ЗАВОД НОВИ САД</t>
  </si>
  <si>
    <t>00206024 АП  Н САД</t>
  </si>
  <si>
    <t>00206025 ХМП Н САД</t>
  </si>
  <si>
    <t>00206026 ДЗ ВРБАС</t>
  </si>
  <si>
    <t>00206027 ОБ ВРБАС</t>
  </si>
  <si>
    <t>00206028 АП ВРБАС</t>
  </si>
  <si>
    <t>00206029 ВМЦ НОВИ САД</t>
  </si>
  <si>
    <t>07</t>
  </si>
  <si>
    <t>00207001 ДЗ ИНЂИЈА</t>
  </si>
  <si>
    <t>00207002 ДЗ ПЕЋИНЦИ</t>
  </si>
  <si>
    <t>00207003 ДЗ РУМА</t>
  </si>
  <si>
    <t>00207004 ДЗ С  ПАЗОВА</t>
  </si>
  <si>
    <t>00207005 ДЗ ШИД</t>
  </si>
  <si>
    <t>00207007 СП Б СЛАНКАМЕН</t>
  </si>
  <si>
    <t>00207008 ЗЈЗ С. МИТРОВИЦА</t>
  </si>
  <si>
    <t>00207009 РХ ВРДНИК</t>
  </si>
  <si>
    <t>00207010 АП С  МИТРОВИЦА</t>
  </si>
  <si>
    <t>00207011 ДЗ ИРИГ</t>
  </si>
  <si>
    <t>00207012 ДЗ С МИТРОВИЦА</t>
  </si>
  <si>
    <t>00207013 ОБ С МИТРОВИЦА</t>
  </si>
  <si>
    <t>08</t>
  </si>
  <si>
    <t>00208001 ДЗ БОГАТИЋ</t>
  </si>
  <si>
    <t>00208002 ДЗ ЉУБОВИЈА</t>
  </si>
  <si>
    <t>00208005 РХ КОВИЉАЧА</t>
  </si>
  <si>
    <t>00208006 ЗЈЗ ШАБАЦ</t>
  </si>
  <si>
    <t>00208007 АУ ЛОЗНИЦА</t>
  </si>
  <si>
    <t>00208008 АП ШАБАЦ</t>
  </si>
  <si>
    <t>00208009 ОБ ШАБАЦ</t>
  </si>
  <si>
    <t>00208010 ДЗ ШАБАЦ</t>
  </si>
  <si>
    <t>00208011 ДЗ ВЛАДИМИРЦИ</t>
  </si>
  <si>
    <t>00208012 ДЗ КОЦЕЉЕВА</t>
  </si>
  <si>
    <t>00208013 ДЗ ЛОЗНИЦА</t>
  </si>
  <si>
    <t>00208014 ДЗ КРУПАЊ</t>
  </si>
  <si>
    <t>00208015 ДЗ МАЛИ ЗВОРНИК</t>
  </si>
  <si>
    <t>00208016 ОБ ЛОЗНИЦА</t>
  </si>
  <si>
    <t>09</t>
  </si>
  <si>
    <t>00209001 ДЗ УБ</t>
  </si>
  <si>
    <t>00209003 АП ВАЉЕВО</t>
  </si>
  <si>
    <t>00209004 ДЗ ЛАЈКОВАЦ</t>
  </si>
  <si>
    <t>00209005 ЗЈЗ ВАЉЕВО</t>
  </si>
  <si>
    <t>00209007 ДЗ ВАЉЕВО</t>
  </si>
  <si>
    <t>00209008 ДЗ ОСЕЧИНА</t>
  </si>
  <si>
    <t>00209009 ДЗ ЉИГ</t>
  </si>
  <si>
    <t>00209010 ДЗ МИОНИЦА</t>
  </si>
  <si>
    <t>00209011 ОБ ВАЉЕВО</t>
  </si>
  <si>
    <t>10</t>
  </si>
  <si>
    <t>00210002 ОБ С ПАЛАНКА</t>
  </si>
  <si>
    <t>00210003 АП С  ПАЛАНКА</t>
  </si>
  <si>
    <t>00210004 АП СМЕДЕРЕВО</t>
  </si>
  <si>
    <t>00210005 ДЗ В  ПЛАНА</t>
  </si>
  <si>
    <t>00210006 ДЗ С  ПАЛАНКА</t>
  </si>
  <si>
    <t>00210007 АП В  ПЛАНА</t>
  </si>
  <si>
    <t>00210008 ОБ СМЕДЕРЕВО</t>
  </si>
  <si>
    <t>00210009 ДЗ СМЕДЕРЕВО</t>
  </si>
  <si>
    <t>11</t>
  </si>
  <si>
    <t>00211001 ДЗ В  ГРАДИШТЕ</t>
  </si>
  <si>
    <t>00211002 ДЗ ЖАГУБИЦА</t>
  </si>
  <si>
    <t>00211005 ЗЈЗ ПОЖАРЕВАЦ</t>
  </si>
  <si>
    <t>00211006 АП ПОЖАРЕВАЦ</t>
  </si>
  <si>
    <t>00211007 ДЗ ЖАБАРИ</t>
  </si>
  <si>
    <t>00211008 ДЗ ГОЛУБАЦ</t>
  </si>
  <si>
    <t>00211009 ДЗ КУЧЕВО</t>
  </si>
  <si>
    <t>00211010 ДЗ МАЛО ЦРНИЋЕ</t>
  </si>
  <si>
    <t>00211011 ДЗ ПОЖАРЕВАЦ</t>
  </si>
  <si>
    <t>00211012 OБ ПОЖАРЕВАЦ</t>
  </si>
  <si>
    <t>00211013 ДЗ ПЕТРОВАЦ НА МЛАВИ</t>
  </si>
  <si>
    <t>00211014 ОБ ПЕТРОВАЦ НА МЛАВИ</t>
  </si>
  <si>
    <t>12</t>
  </si>
  <si>
    <t>00212001 ДЗ КРАГУЈЕВАЦ</t>
  </si>
  <si>
    <t>00212002 ДЗ БАТОЧИНА</t>
  </si>
  <si>
    <t>00212003 ДЗ КНИЋ</t>
  </si>
  <si>
    <t>00212004 ДЗ ЛАПОВО</t>
  </si>
  <si>
    <t>00212005 ДЗ РАЧА</t>
  </si>
  <si>
    <t>00212006 ДЗ ТОПОЛА</t>
  </si>
  <si>
    <t>00212007 ЗЦ АРАНЂЕЛОВАЦ</t>
  </si>
  <si>
    <t>00212008 СТОМАТОЛОГИЈА КРАГУЈЕВАЦ</t>
  </si>
  <si>
    <t>00212009 СП Б БУКОВИЧКА БАЊА</t>
  </si>
  <si>
    <t>00212010 КЦ КРАГУЈЕВАЦ</t>
  </si>
  <si>
    <t>00212011 ИНСТ ЈЗ КРАГУЈЕВАЦ</t>
  </si>
  <si>
    <t>00212012 АП КРАГУЈЕВАЦ</t>
  </si>
  <si>
    <t>00212013 АП АРАНЂЕЛОВАЦ</t>
  </si>
  <si>
    <t>00212014 ХМП КРАГУЈЕВАЦ</t>
  </si>
  <si>
    <t>13</t>
  </si>
  <si>
    <t>00213001 ДЗ ДЕСПОТОВАЦ</t>
  </si>
  <si>
    <t>00213002 ДЗ СВИЛАЈНАЦ</t>
  </si>
  <si>
    <t>00213005 ЗЈЗ ЋУПРИЈА</t>
  </si>
  <si>
    <t>00213007 ДЗ РЕКОВАЦ</t>
  </si>
  <si>
    <t>00213008 ДЗ ЈАГОДИНА</t>
  </si>
  <si>
    <t>00213009 ОБ ЈАГОДИНА</t>
  </si>
  <si>
    <t>00213010 АП ЈАГОДИНА</t>
  </si>
  <si>
    <t>00213011 ДЗ ЋУПРИЈА</t>
  </si>
  <si>
    <t>00213012 ОБ ЋУПРИЈА</t>
  </si>
  <si>
    <t>00213014 ДЗ ПАРАЋИН</t>
  </si>
  <si>
    <t>00213015 АП ПАРАЋИН</t>
  </si>
  <si>
    <t>00213016 ОБ ПАРАЋИН</t>
  </si>
  <si>
    <t>14</t>
  </si>
  <si>
    <t>00214002 ЗЦ НЕГОТИН</t>
  </si>
  <si>
    <t>00214003 ЗЦ КЛАДОВО</t>
  </si>
  <si>
    <t>00214005 АУ БОР</t>
  </si>
  <si>
    <t>00214006 ДЗ МАЈДАНПЕК</t>
  </si>
  <si>
    <t>00214007 ОБ МАЈДАНПЕК</t>
  </si>
  <si>
    <t>00214008 ДЗ БОР</t>
  </si>
  <si>
    <t>00214009 ОБ БОР</t>
  </si>
  <si>
    <t>15</t>
  </si>
  <si>
    <t>00215001 ДЗ БОЉЕВАЦ</t>
  </si>
  <si>
    <t>00215002 ЗЦ КЊАЖЕВАЦ</t>
  </si>
  <si>
    <t>00215003 ЗЦ ЗАЈЕЧАР</t>
  </si>
  <si>
    <t>00215004 РХ ГАМЗИГРАД</t>
  </si>
  <si>
    <t>00215005 ЗЈЗ ЗАЈЕЧАР</t>
  </si>
  <si>
    <t>00215006 АП ЗАЈЕЧАР</t>
  </si>
  <si>
    <t>16</t>
  </si>
  <si>
    <t>00216001 ЗЦ УЖИЦЕ</t>
  </si>
  <si>
    <t>00216003 РХ ЗЛАТИБОР</t>
  </si>
  <si>
    <t>00216004 ЗЈЗ УЖИЦЕ</t>
  </si>
  <si>
    <t>00216005 АП УЖИЦЕ</t>
  </si>
  <si>
    <t>17</t>
  </si>
  <si>
    <t>00217003 РХ ИВАЊИЦА</t>
  </si>
  <si>
    <t>00217004 ЗЈЗ ЧАЧАК</t>
  </si>
  <si>
    <t>00217005 АП ЧАЧАК</t>
  </si>
  <si>
    <t>00217006 АП Г  МИЛАНОВАЦ</t>
  </si>
  <si>
    <t>00217007 ДЗ Г МИЛАНОВАЦ</t>
  </si>
  <si>
    <t>00217008 ОБ Г МИЛАНОВАЦ</t>
  </si>
  <si>
    <t>00217009 ДЗ ЧАЧАК</t>
  </si>
  <si>
    <t>00217010 ДЗ ИВАЊИЦА</t>
  </si>
  <si>
    <t>00217011 ДЗ ЛУЧАНИ</t>
  </si>
  <si>
    <t>00217012 ОБ ЧАЧАК</t>
  </si>
  <si>
    <t>18</t>
  </si>
  <si>
    <t>00218001 ДЗ РАШКА</t>
  </si>
  <si>
    <t>00218004 ЗЈЗ КРАЉЕВО</t>
  </si>
  <si>
    <t>33</t>
  </si>
  <si>
    <t>00218005 СП Б НОВИ ПАЗАР</t>
  </si>
  <si>
    <t>00218006 РХ ВРЊАЧКА БАЊА</t>
  </si>
  <si>
    <t>00218007 СП Б МАТАРУШКА БАЊА</t>
  </si>
  <si>
    <t>00218008 АУ КРАЉЕВО</t>
  </si>
  <si>
    <t>00218009 ДЗ ТУТИН</t>
  </si>
  <si>
    <t>00218010 ДЗ ВРЊАЧКА БАЊА</t>
  </si>
  <si>
    <t>00218011 СП Б ВРЊАЧКА БАЊА</t>
  </si>
  <si>
    <t>00218012 ДЗ НОВИ ПАЗАР</t>
  </si>
  <si>
    <t>00218013 ОБ НОВИ ПАЗАР</t>
  </si>
  <si>
    <t>00218014 ДЗ КРАЉЕВО</t>
  </si>
  <si>
    <t>00218015 ОБ КРАЉЕВО</t>
  </si>
  <si>
    <t>00218016 ЗЈЗ НОВИ ПАЗАР</t>
  </si>
  <si>
    <t>19</t>
  </si>
  <si>
    <t>00219001 ДЗ ТРСТЕНИК</t>
  </si>
  <si>
    <t>00219003 СП Б РИБАРСКА БАЊА</t>
  </si>
  <si>
    <t>00219004 ЗЈЗ КРУШЕВАЦ</t>
  </si>
  <si>
    <t>00219005 АУ КРУШЕВАЦ</t>
  </si>
  <si>
    <t>00219006 ДЗ БРУС</t>
  </si>
  <si>
    <t>00219007 ДЗ АЛЕКСАНДРОВАЦ</t>
  </si>
  <si>
    <t>00219008 ДЗ ЋИЋЕВАЦ</t>
  </si>
  <si>
    <t>00219009 ДЗ ВАРВАРИН</t>
  </si>
  <si>
    <t>00219012 ОБ КРУШЕВАЦ</t>
  </si>
  <si>
    <t>00219013 ДЗ КРУШЕВАЦ</t>
  </si>
  <si>
    <t>20</t>
  </si>
  <si>
    <t>00220001 ДЗ ГАЏИН ХАН</t>
  </si>
  <si>
    <t>00220002 ДЗ ДОЉЕВАЦ</t>
  </si>
  <si>
    <t>00220003 ДЗ СВРЉИГ</t>
  </si>
  <si>
    <t>00220004 ДЗ СОКОБАЊА</t>
  </si>
  <si>
    <t>00220005 ДЗ НИШ</t>
  </si>
  <si>
    <t>00220006 ДЗ МЕРОШИНА</t>
  </si>
  <si>
    <t>00220007 ДЗ РАЖАЊ</t>
  </si>
  <si>
    <t>00220009 СП Б ТОПОНИЦА</t>
  </si>
  <si>
    <t>00220010 СП Б СОКО БАЊА</t>
  </si>
  <si>
    <t>00220011 СП Б ОЗРЕН</t>
  </si>
  <si>
    <t>00220012 ХМП НИШ</t>
  </si>
  <si>
    <t>00220013 ЗЗЗ РАДНИКА НИШ</t>
  </si>
  <si>
    <t>00220014 ЗЗЗ СТУДЕНАТА НИШ</t>
  </si>
  <si>
    <t>00220015 АТД НИШ</t>
  </si>
  <si>
    <t>00220016 ТРАНСФУЗИЈА НИШ</t>
  </si>
  <si>
    <t>00220017 СУД  МЕД  НИШ</t>
  </si>
  <si>
    <t>00220018 РХ НИШКА БАЊА</t>
  </si>
  <si>
    <t>00220019 КЦ НИШ</t>
  </si>
  <si>
    <t>00220020 СТОМАТОЛОГИЈА НИШ</t>
  </si>
  <si>
    <t>00220021 ИНСТ ЈЗ НИШ</t>
  </si>
  <si>
    <t>00220022 АУ НИШ</t>
  </si>
  <si>
    <t>00220024 ВОЈНА БОЛНИЦА НИШ</t>
  </si>
  <si>
    <t>00220025 ДЗ АЛЕКСИНАЦ</t>
  </si>
  <si>
    <t>00220026 ОБ АЛЕКСИНАЦ</t>
  </si>
  <si>
    <t>21</t>
  </si>
  <si>
    <t>00221001 ДЗ КУРШУМЛИЈА</t>
  </si>
  <si>
    <t>00221002 ДЗ БЛАЦЕ</t>
  </si>
  <si>
    <t>00221005 АП ПРОКУПЉЕ</t>
  </si>
  <si>
    <t>00221006 ДЗ ЖИТОРАЂА</t>
  </si>
  <si>
    <t>00221007 ДЗ ПРОКУПЉЕ</t>
  </si>
  <si>
    <t>00221008 ОБ ПРОКУПЉЕ</t>
  </si>
  <si>
    <t>22</t>
  </si>
  <si>
    <t>00222001 ДЗ БЕЛА ПАЛАНКА</t>
  </si>
  <si>
    <t>00222003 ЗЈЗ ПИРОТ</t>
  </si>
  <si>
    <t>00222004 АП ПИРОТ</t>
  </si>
  <si>
    <t>00222005 ДЗ БАБУШНИЦА</t>
  </si>
  <si>
    <t>00222006 ДЗ ДИМИТРОВГРАД</t>
  </si>
  <si>
    <t>00222007 ДЗ ПИРОТ</t>
  </si>
  <si>
    <t>00222008 ОБ ПИРОТ</t>
  </si>
  <si>
    <t>23</t>
  </si>
  <si>
    <t>00223001 ДЗ БОЈНИК</t>
  </si>
  <si>
    <t>00223003 ЗЈЗ ЛЕСКОВАЦ</t>
  </si>
  <si>
    <t>00223004 АП ЛЕСКОВАЦ</t>
  </si>
  <si>
    <t>00223005 ДЗ ЛЕБАНЕ</t>
  </si>
  <si>
    <t>00223006 РХ СИЈЕРИНСКА БАЊА</t>
  </si>
  <si>
    <t>00223007 ДЗ ВЛАСОТИНЦЕ</t>
  </si>
  <si>
    <t>00223008 ДЗ ЛЕСКОВАЦ</t>
  </si>
  <si>
    <t>00223009 ОБ ЛЕСКОВАЦ</t>
  </si>
  <si>
    <t>00223010 ДЗ МЕДВЕЂА</t>
  </si>
  <si>
    <t>24</t>
  </si>
  <si>
    <t>00224001 ЗЦ ВРАЊЕ</t>
  </si>
  <si>
    <t>00224002 ЗЦ СУРДУЛИЦА</t>
  </si>
  <si>
    <t>00224003 СП Б СУРДУЛИЦА</t>
  </si>
  <si>
    <t>00224004 СП Б БУЈАНОВАЧКА БАЊА</t>
  </si>
  <si>
    <t>00224005 РХ ВРАЊСКА БАЊА</t>
  </si>
  <si>
    <t>00224006 ЗЈЗ ВРАЊЕ</t>
  </si>
  <si>
    <t>00224007 АП ВРАЊЕ</t>
  </si>
  <si>
    <t>00224008 ДЗ ВЛАДИЧИН ХАН</t>
  </si>
  <si>
    <t>00224009 ДЗ БУЈАНОВАЦ</t>
  </si>
  <si>
    <t>00224010 ДЗ БОСИЛЕГРАД</t>
  </si>
  <si>
    <t>00224011 АП БУЈАНОВАЦ</t>
  </si>
  <si>
    <t>00224012 ДЗ ПРЕШЕВО</t>
  </si>
  <si>
    <t>00224013 ДЗ ТРГОВИШТЕ</t>
  </si>
  <si>
    <t>25</t>
  </si>
  <si>
    <t>00225001 ДЗ ГРАЧАНИЦА</t>
  </si>
  <si>
    <t>00225002 ДЗ ДОЊА ГУШТЕРИЦА</t>
  </si>
  <si>
    <t>00225003 ДЗ КОСОВО ПОЉЕ</t>
  </si>
  <si>
    <t>00225004 ДЗ ОБИЛИЋ</t>
  </si>
  <si>
    <t>00225005 ДЗ ШТРПЦЕ</t>
  </si>
  <si>
    <t>00225006 КБЦ ПРИШТИНА</t>
  </si>
  <si>
    <t>00225007 АУ ПРИШТИНА</t>
  </si>
  <si>
    <t>00225008 ЗЦ ПРИЗРЕН</t>
  </si>
  <si>
    <t>00225009 ДЗ ПРИШТИНА</t>
  </si>
  <si>
    <t>00225010 ДЗ ДРАГАШ</t>
  </si>
  <si>
    <t>00225011 АУ ПРИЗРЕН</t>
  </si>
  <si>
    <t>00225012 ДЗ ИСТОК</t>
  </si>
  <si>
    <t>00225013 ЗЦ ПЕЋ</t>
  </si>
  <si>
    <t>00225014 СПБ ЗА ПЛ БОЛ ПЕЋ</t>
  </si>
  <si>
    <t>00225015 ЗЦ ЂАКОВИЦА</t>
  </si>
  <si>
    <t>00225016 АУ ПЕЋ</t>
  </si>
  <si>
    <t>00225017 РХ ИСТОК</t>
  </si>
  <si>
    <t>28</t>
  </si>
  <si>
    <t>00228001 ДЗ ЗВЕЧАН</t>
  </si>
  <si>
    <t>00228002 ЗЦ К  МИТРОВИЦА</t>
  </si>
  <si>
    <t>00228003 АУ К. МИТРОВИЦА</t>
  </si>
  <si>
    <t>00228004 ЗЈЗ К. МИТРОВИЦА</t>
  </si>
  <si>
    <t>29</t>
  </si>
  <si>
    <t>00229001 АП ГЊИЛАНЕ</t>
  </si>
  <si>
    <t>00229002 ЗЦ ГЊИЛАНЕ</t>
  </si>
  <si>
    <t>30</t>
  </si>
  <si>
    <t>00230001 ДЗ БАРАЈЕВО</t>
  </si>
  <si>
    <t>00230002 ДЗ ВОЖДОВАЦ</t>
  </si>
  <si>
    <t>00230003 ДЗ ВРАЧАР</t>
  </si>
  <si>
    <t>00230004 ДЗ ГРОЦКА</t>
  </si>
  <si>
    <t>00230005 ДЗ ЗВЕЗДАРА</t>
  </si>
  <si>
    <t>00230006 ДЗ ЗЕМУН</t>
  </si>
  <si>
    <t>00230007 ДЗ ЛАЗАРЕВАЦ</t>
  </si>
  <si>
    <t>00230008 ДЗ МЛАДЕНОВАЦ</t>
  </si>
  <si>
    <t>00230009 ДЗ Н  БГД</t>
  </si>
  <si>
    <t>00230010 ДЗ ОБРЕНОВАЦ</t>
  </si>
  <si>
    <t>00230011 ДЗ ПАЛИЛУЛА</t>
  </si>
  <si>
    <t>00230012 ДЗ РАКОВИЦА</t>
  </si>
  <si>
    <t>00230013 ДЗ С  ВЕНАЦ</t>
  </si>
  <si>
    <t>00230014 ДЗ СОПОТ</t>
  </si>
  <si>
    <t>00230015 ДЗ С  ГРАД</t>
  </si>
  <si>
    <t>00230016 ДЗ ЧУКАРИЦА</t>
  </si>
  <si>
    <t>00230017 СП Б МЛАДЕНОВАЦ</t>
  </si>
  <si>
    <t>00230018 СП Б ЦЕРЕБ ПАРАЛИЗА БГД</t>
  </si>
  <si>
    <t>00230019 НЕОНАТОЛОГИЈА БГД</t>
  </si>
  <si>
    <t>00230020 СВЕТИ САВА БГД</t>
  </si>
  <si>
    <t>00230021 ХМП БГД</t>
  </si>
  <si>
    <t>00230022 ГЗ КОЖНО БГД</t>
  </si>
  <si>
    <t>00230023 ГЗ ГЕРОНТ</t>
  </si>
  <si>
    <t>00230024 ГЗЈЗ БГД</t>
  </si>
  <si>
    <t>00230025 АТД БГД</t>
  </si>
  <si>
    <t>00230026 НЕФРО ЛАЗАРЕВАЦ</t>
  </si>
  <si>
    <t>00230027 ЗЗЗ СТУДЕНАТА БГД</t>
  </si>
  <si>
    <t>00230028 ЗЗЗ МУП</t>
  </si>
  <si>
    <t>00230030 ПРОТЕТИКА БГД</t>
  </si>
  <si>
    <t>00230031 ТРАНСФУЗИЈА БГД</t>
  </si>
  <si>
    <t>00230032 НАРКОМАНИЈА БГД</t>
  </si>
  <si>
    <t>00230033 ГОВОРНА ПАТОЛ БГД</t>
  </si>
  <si>
    <t>00230034 БАЊИЦА БГД</t>
  </si>
  <si>
    <t>00230035 ЛАЗА ЛАЗАРЕВИЋ БГД</t>
  </si>
  <si>
    <t>00230036 КВБ ДЕДИЊЕ</t>
  </si>
  <si>
    <t>00230037 МАЈКА И ДЕТЕ БГД</t>
  </si>
  <si>
    <t>00230038 МЕНТАЛНО БГД</t>
  </si>
  <si>
    <t>00230039 ОНКОЛОГИЈА БГД</t>
  </si>
  <si>
    <t>00230040 РЕУМАТОЛОГИЈА БГД</t>
  </si>
  <si>
    <t>00230041 РЕХАБИЛИТАЦИЈА БГД</t>
  </si>
  <si>
    <t>00230042 ЗОТОВИЋ БГД</t>
  </si>
  <si>
    <t>00230043 НЕУРОПС ДЕЦЕ БГД</t>
  </si>
  <si>
    <t>00230044 ДЕЧ КЛ БГД</t>
  </si>
  <si>
    <t>00230045 ГАК</t>
  </si>
  <si>
    <t>00230047 КБЦ Б КОСА</t>
  </si>
  <si>
    <t>00230048 КБЦ Д МИШОВИЋ</t>
  </si>
  <si>
    <t>00230049 КБЦ ЗЕМУН</t>
  </si>
  <si>
    <t>00230050 КБЦ ЗВЕЗДАРА</t>
  </si>
  <si>
    <t>00230051 КЦС</t>
  </si>
  <si>
    <t>00230052 АП БГД</t>
  </si>
  <si>
    <t>00230053 ИНСТ ЈЗ СРБИЈЕ</t>
  </si>
  <si>
    <t>00230054 ИНСТИТУТ ТОРЛАК</t>
  </si>
  <si>
    <t>00230055 ВМА БЕОГРАД</t>
  </si>
  <si>
    <t>00230057 МЕДИЦИНА РАДА СРБИЈЕ</t>
  </si>
  <si>
    <t>00312001 ЗЗЗ РАДНИКА ЗАСТАВЕ КРАГУЈЕВАЦ</t>
  </si>
  <si>
    <t>00330900 ЗАВОД ЗА БИОЦИДЕ И МЕДИЦИНСКУ ЕКОЛОГИЈУ</t>
  </si>
  <si>
    <t>РЕПУБЛИЧКИ ФОНД ЗА ЗДРАВСТВЕНО</t>
  </si>
  <si>
    <t>ОСИГУРАЊЕ - БЕОГРАД</t>
  </si>
  <si>
    <t>Јована Мариновића 2</t>
  </si>
  <si>
    <t>ПРОЦЕНА ПРИХОДА И ПРИМАЊА ЗДРАВСТВЕНИХ УСТАНОВА ЗА 2021. ГОДИНУ</t>
  </si>
  <si>
    <t>(у 000 динара)</t>
  </si>
  <si>
    <t>Ек. Класифи-кација</t>
  </si>
  <si>
    <t>Опис</t>
  </si>
  <si>
    <t>Укупно</t>
  </si>
  <si>
    <t>Приходи и примања из буџета</t>
  </si>
  <si>
    <t>Донације</t>
  </si>
  <si>
    <t>Из осталих извора-сопствени приходи</t>
  </si>
  <si>
    <t>Републике</t>
  </si>
  <si>
    <t>Аутономне покрајине</t>
  </si>
  <si>
    <t>Општине / 
града</t>
  </si>
  <si>
    <t xml:space="preserve"> ООСО</t>
  </si>
  <si>
    <t>3=4+5+6+7+8+9</t>
  </si>
  <si>
    <t>ТЕКУЋИ ПРИХОДИ И ПРИМАЊА ОД ПРОДАЈЕ НЕФИНАНСИЈСКЕ ИМОВИНЕ</t>
  </si>
  <si>
    <t>ТЕКУЋИ ПРИХОДИ</t>
  </si>
  <si>
    <t>ДОНАЦИЈЕ И ТРАНСФЕРИ</t>
  </si>
  <si>
    <t xml:space="preserve">ДОНАЦИЈЕ ОД ИНОСТРАНИХ ДРЖАВА </t>
  </si>
  <si>
    <t xml:space="preserve">ДОНАЦИЈЕ ОД МЕЂУНАРОДНИХ ОРГАНИЗАЦИЈА </t>
  </si>
  <si>
    <t>ТРАНСФЕРИ ОД ДРУГИХ НИВОА ВЛАСТИ</t>
  </si>
  <si>
    <t>ДРУГИ ПРИХОДИ</t>
  </si>
  <si>
    <t>ПРИХОДИ ОД ИМОВИНЕ</t>
  </si>
  <si>
    <t>ПРИХОДИ ОД ПРОДАЈЕ ДОБАРА И УСЛУГА</t>
  </si>
  <si>
    <t>НОВЧАНЕ КАЗНЕ И ОДУЗЕТА ИМОВИНСКА КОРИСТ</t>
  </si>
  <si>
    <t xml:space="preserve">ДОБРОВОЉНИ ТРАНСФЕРИ ОД ФИЗИЧКИХ И ПРАВНИХ ЛИЦА </t>
  </si>
  <si>
    <t xml:space="preserve">МЕШОВИТИ И НЕОДРЕЂЕНИ ПРИХОДИ </t>
  </si>
  <si>
    <t>МЕМОРАНДУМСКЕ СТАВКЕ ЗА РЕФУНДАЦИЈУ РАСХОДА</t>
  </si>
  <si>
    <t xml:space="preserve">МЕМОРАНДУМСКЕ СТАВКЕ ЗА РЕФУНДАЦИЈУ РАСХОДА </t>
  </si>
  <si>
    <t xml:space="preserve">МЕМОРАНДУМСКЕ СТАВКЕ ЗА РЕФУНДАЦИЈУ РАСХОДА ИЗ ПРЕТХОДНЕ ГОДИНЕ </t>
  </si>
  <si>
    <t>ТРАНСФЕРИ ИЗМЕЂУ БУЏЕТСКИХ КОРИСНИКА НА ИСТОМ НИВОУ</t>
  </si>
  <si>
    <t xml:space="preserve">ТРАНСФЕРИ ИЗМЕЂУ БУЏЕТСКИХ КОРИСНИКА НА ИСТОМ НИВОУ </t>
  </si>
  <si>
    <t>ПРИХОДИ ИЗ БУЏЕТА</t>
  </si>
  <si>
    <t>ПРИМАЊА ОД ПРОДАЈЕ НЕФИНАНСИЈСКЕ ИМОВИНЕ</t>
  </si>
  <si>
    <t>ПРИМАЊА ОД ПРОДАЈЕ ОСНОВНИХ СРЕДСТАВА</t>
  </si>
  <si>
    <t xml:space="preserve">ПРИМАЊА ОД ПРОДАЈЕ НЕПОКРЕТНОСТИ </t>
  </si>
  <si>
    <t xml:space="preserve">ПРИМАЊА ОД ПРОДАЈЕ ПОКРЕТНЕ ИМОВИНЕ </t>
  </si>
  <si>
    <t>ПРИМАЊА ОД ПРОДАЈЕ ОСТАЛИХ ОСНОВНИХ СРЕДСТАВА</t>
  </si>
  <si>
    <t>ПРИМАЊА ОД ПРОДАЈЕ ЗАЛИХА</t>
  </si>
  <si>
    <t>ПРИМАЊА ОД ПРОДАЈЕ ЗАЛИХА ПРОИЗВОДЊЕ</t>
  </si>
  <si>
    <t xml:space="preserve">ПРИМАЊА ОД ПРОДАЈЕ РОБЕ ЗА ДАЉУ ПРОДАЈУ </t>
  </si>
  <si>
    <t>ПРИМАЊА ОД ЗАДУЖИВАЊА И ПРОДАЈЕ ФИНАНСИЈСКЕ ИМОВИНЕ</t>
  </si>
  <si>
    <t>ПРИМАЊА ОД ЗАДУЖИВАЊА</t>
  </si>
  <si>
    <t xml:space="preserve">ПРИМАЊА ОД ДОМАЋИХ ЗАДУЖИВАЊА </t>
  </si>
  <si>
    <t>ПРИМАЊА ОД ПРОДАЈЕ ФИНАНСИЈСКЕ ИМОВИНЕ</t>
  </si>
  <si>
    <t>ПРИМАЊА ОД ПРОДАЈЕ ДОМАЋЕ ФИНАНСИЈСКЕ ИМОВИНЕ</t>
  </si>
  <si>
    <t>УКУПНИ ПРИХОДИ И ПРИМАЊА</t>
  </si>
  <si>
    <t xml:space="preserve">ПРОЦЕНА РАСХОДА И ИЗДАТАКА ЗДРАВСТВЕНИХ УСТАНОВА ЗА 2021. ГОДИНУ </t>
  </si>
  <si>
    <t>Расходи и издаци из буџета</t>
  </si>
  <si>
    <t>Из осталих извора</t>
  </si>
  <si>
    <t>ТЕКУЋИ РАСХОДИ И ИЗДАЦИ ЗА НЕФИНАНСИЈСКЕ ИМОВИНЕ</t>
  </si>
  <si>
    <t xml:space="preserve">ТЕКУЋИ РАСХОДИ </t>
  </si>
  <si>
    <t>РАСХОДИ ЗА ЗАПОСЛЕНЕ</t>
  </si>
  <si>
    <t xml:space="preserve">ПЛАТЕ, ДОДАЦИ И НАКНАДЕ ЗАПОСЛЕНИХ (ЗАРАДЕ) </t>
  </si>
  <si>
    <t xml:space="preserve">СОЦИЈАЛНИ ДОПРИНОСИ НА ТЕРЕТ ПОСЛОДАВЦА </t>
  </si>
  <si>
    <t>НАКНАДЕ У НАТУРИ</t>
  </si>
  <si>
    <t xml:space="preserve">СОЦИЈАЛНА ДАВАЊА ЗАПОСЛЕНИМА </t>
  </si>
  <si>
    <t xml:space="preserve">НАКНАДЕ ТРОШКОВА ЗА ЗАПОСЛЕНЕ </t>
  </si>
  <si>
    <t xml:space="preserve">НАГРАДЕ ЗАПОСЛЕНИМА И ОСТАЛИ ПОСЕБНИ РАСХОДИ </t>
  </si>
  <si>
    <t>КОРИШЋЕЊЕ УСЛУГА И РОБА</t>
  </si>
  <si>
    <t xml:space="preserve">СТАЛНИ ТРОШКОВИ </t>
  </si>
  <si>
    <t xml:space="preserve">ТРОШКОВИ ПУТОВАЊА </t>
  </si>
  <si>
    <t xml:space="preserve">УСЛУГЕ ПО УГОВОРУ </t>
  </si>
  <si>
    <t xml:space="preserve">СПЕЦИЈАЛИЗОВАНЕ УСЛУГЕ </t>
  </si>
  <si>
    <t xml:space="preserve">ТЕКУЋЕ ПОПРАВКЕ И ОДРЖАВАЊЕ </t>
  </si>
  <si>
    <t xml:space="preserve">МАТЕРИЈАЛ </t>
  </si>
  <si>
    <t>АМОРТИЗАЦИЈА И УПОТРЕБА СРЕДСТАВА ЗА РАД</t>
  </si>
  <si>
    <t xml:space="preserve">АМОРТИЗАЦИЈА НЕКРЕТНИНА И ОПРЕМЕ </t>
  </si>
  <si>
    <t xml:space="preserve">АМОРТИЗАЦИЈА КУЛТИВИСАНЕ ИМОВИНЕ </t>
  </si>
  <si>
    <t>УПОТРЕБА ПРИРОДНЕ ИМОВИНЕ</t>
  </si>
  <si>
    <t>АМОРТИЗАЦИЈА НЕМАТЕРИЈАЛНЕ ИМОВИНЕ</t>
  </si>
  <si>
    <t>ОТПЛАТА КАМАТА И ПРАТЕЋИ ТРОШКОВИ ЗАДУЖИВАЊА</t>
  </si>
  <si>
    <t xml:space="preserve">ОТПЛАТА ДОМАЋИХ КАМАТА </t>
  </si>
  <si>
    <t>ПРАТЕЋИ ТРОШКОВИ ЗАДУЖИВАЊА</t>
  </si>
  <si>
    <t>ДОНАЦИЈЕ, ДОТАЦИЈЕ И ТРАНСФЕРИ (5304)</t>
  </si>
  <si>
    <t xml:space="preserve">ОСТАЛЕ ДОТАЦИЈЕ И ТРАНСФЕРИ </t>
  </si>
  <si>
    <t xml:space="preserve">ОСТАЛИ РАСХОДИ </t>
  </si>
  <si>
    <t xml:space="preserve">ДОТАЦИЈЕ НЕВЛАДИНИМ ОРГАНИЗАЦИЈАМА </t>
  </si>
  <si>
    <t>ПОРЕЗИ, ОБАВЕЗНЕ ТАКСЕ И КАЗНЕ</t>
  </si>
  <si>
    <t xml:space="preserve">НОВЧАНЕ КАЗНЕ И ПЕНАЛИ ПО РЕШЕЊУ СУДОВА </t>
  </si>
  <si>
    <t xml:space="preserve"> НАКНАДА ШТЕТЕ ЗА ПОВРЕДЕ ИЛИ ШТЕТУ НАСТАЛУ УСЛЕД ЕЛЕМЕНТАРНИХ НЕПОГОДА ИЛИ ДРУГИХ ПРИРОДНИХ УЗРОКА </t>
  </si>
  <si>
    <t>НАКНАДА ШТЕТЕ ЗА ПОВРЕДЕ ИЛИ ШТЕТУ НАНЕТУ ИД СТРАНЕ ДРЖАВНИХ ОРХАНА</t>
  </si>
  <si>
    <t xml:space="preserve">ИЗДАЦИ ЗА НЕФИНАНСИЈСКУ ИМОВИНУ </t>
  </si>
  <si>
    <t>ОСНОВНА СРЕДСТВА</t>
  </si>
  <si>
    <t xml:space="preserve">ЗГРАДЕ И ГРАЂЕВИНСКИ ОБЈЕКТИ </t>
  </si>
  <si>
    <t>МАШИНЕ И ОПРЕМА</t>
  </si>
  <si>
    <t xml:space="preserve">ОСТАЛЕ НЕКРЕТНИНЕ И ОПРЕМА </t>
  </si>
  <si>
    <t xml:space="preserve">НЕМАТЕРИЈАЛНА ИМОВИНА </t>
  </si>
  <si>
    <t>ЗАЛИХЕ</t>
  </si>
  <si>
    <t xml:space="preserve">ЗАЛИХЕ ПРОИЗВОДЊЕ </t>
  </si>
  <si>
    <t xml:space="preserve">ЗАЛИХЕ РОБЕ ЗА ДАЉУ ПРОДАЈУ </t>
  </si>
  <si>
    <t>НЕФИНАНСИЈСКА ИМОВИНА КОЈА СЕ ФИНАНСИРА ИЗ СРЕДСТАВА ЗА РЕАЛИЗАЦИЈУ НАЦИОНАЛНОГ ИНВЕСТИЦИОНОГ ПЛАНА</t>
  </si>
  <si>
    <t xml:space="preserve">НЕФИНАНСИЈСКА ИМОВИНА КОЈА СЕ ФИНАНСИРА ИЗ СРЕДСТАВА ЗА РЕАЛИЗАЦИЈУ НАЦИОНАЛНОГ ИНВЕСТИЦИОНОГ ПЛАНА </t>
  </si>
  <si>
    <t>ИЗДАЦИ ЗА ОТПЛАТУ ГЛАВНИЦЕ И НАБАВКУ ФИНАНСИЈСКЕ ИМОВИНЕ</t>
  </si>
  <si>
    <t xml:space="preserve"> ОТПЛАТА ГЛАВНИЦЕ</t>
  </si>
  <si>
    <t xml:space="preserve">ОТПЛАТА ГЛАВНИЦЕ ДОМАЋИМ КРЕДИТОРИМА </t>
  </si>
  <si>
    <t xml:space="preserve">ОТПЛАТА ГЛАВНИЦЕ ЗА ФИНАНСИЈСКИ ЛИЗИНГ </t>
  </si>
  <si>
    <t>НАБАВКА ФИНАНСИЈСКЕ ИМОВИНЕ</t>
  </si>
  <si>
    <t>НАБАВКА ДОМАЋЕ ФИНАНСИЈСКЕ ИМОВИНЕ</t>
  </si>
  <si>
    <t>УКУПНИ РАСХОДИ И ИЗДАЦИ</t>
  </si>
  <si>
    <t xml:space="preserve">Обавезе здравствених установа за 2021. годину које произилазе из Закона о професионалној рехабилитацији и запошљавању особа са инвалидитетом 
У ОДНОСУ НА БРОЈ УГОВОРЕНИХ РАДНИКА </t>
  </si>
  <si>
    <t>(у динарима)</t>
  </si>
  <si>
    <t>ПРИМАРНА ЗЗ</t>
  </si>
  <si>
    <t>СЕКУНДАРНА И ТЕРЦИЈАРНА ЗЗ</t>
  </si>
  <si>
    <t>СТОМАТОЛОШКА ЗЗ</t>
  </si>
  <si>
    <t>УКУПНО</t>
  </si>
  <si>
    <t>НАМЕНА</t>
  </si>
  <si>
    <t>Број особа са инвалидитетом чије се зараде финансирају</t>
  </si>
  <si>
    <t xml:space="preserve">Обавезе које произилазе из Закона </t>
  </si>
  <si>
    <t>ФИНАНСИРАЊЕ ИНВАЛИДА</t>
  </si>
  <si>
    <t xml:space="preserve">Напомена: У процену обавеза треба укључити План запошљавања у складу са важећим Кадровским планом </t>
  </si>
  <si>
    <t xml:space="preserve">Потребна средства за 2021. годину за исплате јубиларних награда, отпремнина и солидарних помоћи и месечних новчаних помоћи УГОВОРЕНИМ РАДНИЦИМА
 у складу са чл. 105. и 107. Посебног колективног уговора за здравствене установе чији је оснивач Република Србија, аутономна покрајина и 
јединица локалне самоуправе </t>
  </si>
  <si>
    <t xml:space="preserve">Број уговорених радника </t>
  </si>
  <si>
    <t>Потребна средства</t>
  </si>
  <si>
    <t>ЈУБИЛАРНЕ НАГРАДЕ</t>
  </si>
  <si>
    <t>ОТПРЕМНИНЕ</t>
  </si>
  <si>
    <t>СОЛИДАРНЕ ПОМОЋИ И 
МЕСЕЧНЕ НОВЧАНЕ ПОМОЋИ</t>
  </si>
  <si>
    <r>
      <t xml:space="preserve">Напомена:   Подаци се попуњавају </t>
    </r>
    <r>
      <rPr>
        <b/>
        <sz val="10"/>
        <rFont val="Arial"/>
        <family val="2"/>
        <charset val="238"/>
      </rPr>
      <t>у динарима</t>
    </r>
  </si>
  <si>
    <t xml:space="preserve">                   За тачност података одговоран је Директор здравствене установе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</si>
</sst>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43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0"/>
    </font>
    <font>
      <sz val="9"/>
      <name val="Arial"/>
      <family val="2"/>
      <charset val="0"/>
    </font>
    <font>
      <b/>
      <sz val="9"/>
      <name val="Arial"/>
      <family val="2"/>
      <charset val="0"/>
    </font>
    <font>
      <sz val="9"/>
      <name val="Arial"/>
      <family val="2"/>
      <charset val="238"/>
    </font>
    <font>
      <b/>
      <sz val="8"/>
      <name val="Verdana"/>
      <family val="2"/>
      <charset val="238"/>
    </font>
    <font>
      <sz val="8"/>
      <name val="Verdana"/>
      <family val="2"/>
      <charset val="238"/>
    </font>
    <font>
      <sz val="8"/>
      <name val="Verdana"/>
      <family val="2"/>
      <charset val="204"/>
    </font>
    <font>
      <b/>
      <sz val="8"/>
      <name val="Verdana"/>
      <family val="2"/>
      <charset val="204"/>
    </font>
    <font>
      <sz val="10"/>
      <name val="Verdana"/>
      <family val="2"/>
      <charset val="238"/>
    </font>
    <font>
      <b/>
      <sz val="11"/>
      <name val="Verdana"/>
      <family val="2"/>
      <charset val="238"/>
    </font>
    <font>
      <b/>
      <sz val="10"/>
      <name val="Verdana"/>
      <family val="2"/>
      <charset val="238"/>
    </font>
    <font>
      <sz val="10"/>
      <name val="Arial"/>
      <family val="2"/>
      <charset val="0"/>
    </font>
    <font>
      <b/>
      <sz val="18"/>
      <name val="Arial"/>
      <family val="2"/>
      <charset val="0"/>
    </font>
    <font>
      <b/>
      <sz val="22"/>
      <name val="Arial"/>
      <family val="2"/>
      <charset val="0"/>
    </font>
    <font>
      <sz val="12"/>
      <name val="Arial"/>
      <family val="2"/>
      <charset val="0"/>
    </font>
    <font>
      <sz val="10"/>
      <color indexed="8"/>
      <name val="CHelvPlain"/>
      <charset val="238"/>
    </font>
    <font>
      <sz val="10"/>
      <color indexed="8"/>
      <name val="MS Sans Serif"/>
      <family val="2"/>
      <charset val="238"/>
    </font>
    <font>
      <sz val="11"/>
      <color theme="1"/>
      <name val="Calibri"/>
      <family val="2"/>
      <charset val="0"/>
      <scheme val="minor"/>
    </font>
    <font>
      <sz val="11"/>
      <color rgb="FFFF0000"/>
      <name val="Calibri"/>
      <family val="2"/>
      <charset val="0"/>
      <scheme val="minor"/>
    </font>
    <font>
      <b/>
      <sz val="11"/>
      <color theme="0"/>
      <name val="Calibri"/>
      <family val="2"/>
      <charset val="0"/>
      <scheme val="minor"/>
    </font>
    <font>
      <b/>
      <sz val="13"/>
      <color theme="3"/>
      <name val="Calibri"/>
      <family val="2"/>
      <charset val="0"/>
      <scheme val="minor"/>
    </font>
    <font>
      <sz val="11"/>
      <color rgb="FF9C0006"/>
      <name val="Calibri"/>
      <family val="2"/>
      <charset val="0"/>
      <scheme val="minor"/>
    </font>
    <font>
      <b/>
      <sz val="11"/>
      <color theme="3"/>
      <name val="Calibri"/>
      <family val="2"/>
      <charset val="0"/>
      <scheme val="minor"/>
    </font>
    <font>
      <i/>
      <sz val="11"/>
      <color rgb="FF7F7F7F"/>
      <name val="Calibri"/>
      <family val="2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family val="2"/>
      <charset val="0"/>
      <scheme val="minor"/>
    </font>
    <font>
      <b/>
      <sz val="11"/>
      <color theme="1"/>
      <name val="Calibri"/>
      <family val="2"/>
      <charset val="0"/>
      <scheme val="minor"/>
    </font>
    <font>
      <sz val="18"/>
      <color theme="3"/>
      <name val="Cambria"/>
      <family val="2"/>
      <charset val="0"/>
      <scheme val="maj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family val="2"/>
      <charset val="0"/>
      <scheme val="minor"/>
    </font>
    <font>
      <b/>
      <sz val="15"/>
      <color theme="3"/>
      <name val="Calibri"/>
      <family val="2"/>
      <charset val="0"/>
      <scheme val="minor"/>
    </font>
    <font>
      <sz val="11"/>
      <color rgb="FF9C6500"/>
      <name val="Calibri"/>
      <family val="2"/>
      <charset val="0"/>
      <scheme val="minor"/>
    </font>
    <font>
      <sz val="11"/>
      <color rgb="FF3F3F76"/>
      <name val="Calibri"/>
      <family val="2"/>
      <charset val="0"/>
      <scheme val="minor"/>
    </font>
    <font>
      <sz val="11"/>
      <color rgb="FFFA7D00"/>
      <name val="Calibri"/>
      <family val="2"/>
      <charset val="0"/>
      <scheme val="minor"/>
    </font>
    <font>
      <sz val="11"/>
      <color rgb="FF006100"/>
      <name val="Calibri"/>
      <family val="2"/>
      <charset val="0"/>
      <scheme val="minor"/>
    </font>
    <font>
      <b/>
      <sz val="11"/>
      <color rgb="FFFA7D00"/>
      <name val="Calibri"/>
      <family val="2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44"/>
        <bgColor indexed="64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0" fontId="24" fillId="10" borderId="0" applyNumberFormat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26" fillId="11" borderId="8" applyNumberFormat="0" applyAlignment="0" applyProtection="0"/>
    <xf numFmtId="0" fontId="27" fillId="0" borderId="9" applyNumberFormat="0" applyFill="0" applyAlignment="0" applyProtection="0"/>
    <xf numFmtId="0" fontId="0" fillId="23" borderId="14" applyNumberFormat="0" applyFont="0" applyAlignment="0" applyProtection="0"/>
    <xf numFmtId="0" fontId="35" fillId="0" borderId="0" applyNumberFormat="0" applyFill="0" applyBorder="0" applyAlignment="0" applyProtection="0">
      <alignment vertical="center"/>
    </xf>
    <xf numFmtId="0" fontId="32" fillId="28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/>
    <xf numFmtId="0" fontId="25" fillId="0" borderId="0" applyNumberFormat="0" applyFill="0" applyBorder="0" applyAlignment="0" applyProtection="0"/>
    <xf numFmtId="0" fontId="24" fillId="15" borderId="0" applyNumberFormat="0" applyBorder="0" applyAlignment="0" applyProtection="0"/>
    <xf numFmtId="0" fontId="34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7" fillId="0" borderId="13" applyNumberFormat="0" applyFill="0" applyAlignment="0" applyProtection="0"/>
    <xf numFmtId="0" fontId="29" fillId="0" borderId="11" applyNumberFormat="0" applyFill="0" applyAlignment="0" applyProtection="0"/>
    <xf numFmtId="0" fontId="18" fillId="0" borderId="0"/>
    <xf numFmtId="0" fontId="29" fillId="0" borderId="0" applyNumberFormat="0" applyFill="0" applyBorder="0" applyAlignment="0" applyProtection="0"/>
    <xf numFmtId="0" fontId="39" fillId="27" borderId="15" applyNumberFormat="0" applyAlignment="0" applyProtection="0"/>
    <xf numFmtId="0" fontId="32" fillId="31" borderId="0" applyNumberFormat="0" applyBorder="0" applyAlignment="0" applyProtection="0"/>
    <xf numFmtId="0" fontId="41" fillId="35" borderId="0" applyNumberFormat="0" applyBorder="0" applyAlignment="0" applyProtection="0"/>
    <xf numFmtId="0" fontId="36" fillId="22" borderId="12" applyNumberFormat="0" applyAlignment="0" applyProtection="0"/>
    <xf numFmtId="0" fontId="24" fillId="38" borderId="0" applyNumberFormat="0" applyBorder="0" applyAlignment="0" applyProtection="0"/>
    <xf numFmtId="0" fontId="42" fillId="22" borderId="15" applyNumberFormat="0" applyAlignment="0" applyProtection="0"/>
    <xf numFmtId="0" fontId="40" fillId="0" borderId="16" applyNumberFormat="0" applyFill="0" applyAlignment="0" applyProtection="0"/>
    <xf numFmtId="0" fontId="33" fillId="0" borderId="10" applyNumberFormat="0" applyFill="0" applyAlignment="0" applyProtection="0"/>
    <xf numFmtId="0" fontId="28" fillId="14" borderId="0" applyNumberFormat="0" applyBorder="0" applyAlignment="0" applyProtection="0"/>
    <xf numFmtId="0" fontId="38" fillId="26" borderId="0" applyNumberFormat="0" applyBorder="0" applyAlignment="0" applyProtection="0"/>
    <xf numFmtId="0" fontId="32" fillId="21" borderId="0" applyNumberFormat="0" applyBorder="0" applyAlignment="0" applyProtection="0"/>
    <xf numFmtId="0" fontId="24" fillId="37" borderId="0" applyNumberFormat="0" applyBorder="0" applyAlignment="0" applyProtection="0"/>
    <xf numFmtId="0" fontId="32" fillId="30" borderId="0" applyNumberFormat="0" applyBorder="0" applyAlignment="0" applyProtection="0"/>
    <xf numFmtId="0" fontId="32" fillId="18" borderId="0" applyNumberFormat="0" applyBorder="0" applyAlignment="0" applyProtection="0"/>
    <xf numFmtId="0" fontId="24" fillId="34" borderId="0" applyNumberFormat="0" applyBorder="0" applyAlignment="0" applyProtection="0"/>
    <xf numFmtId="0" fontId="24" fillId="33" borderId="0" applyNumberFormat="0" applyBorder="0" applyAlignment="0" applyProtection="0"/>
    <xf numFmtId="0" fontId="32" fillId="25" borderId="0" applyNumberFormat="0" applyBorder="0" applyAlignment="0" applyProtection="0"/>
    <xf numFmtId="0" fontId="32" fillId="20" borderId="0" applyNumberFormat="0" applyBorder="0" applyAlignment="0" applyProtection="0"/>
    <xf numFmtId="0" fontId="24" fillId="36" borderId="0" applyNumberFormat="0" applyBorder="0" applyAlignment="0" applyProtection="0"/>
    <xf numFmtId="0" fontId="32" fillId="17" borderId="0" applyNumberFormat="0" applyBorder="0" applyAlignment="0" applyProtection="0"/>
    <xf numFmtId="0" fontId="24" fillId="32" borderId="0" applyNumberFormat="0" applyBorder="0" applyAlignment="0" applyProtection="0"/>
    <xf numFmtId="0" fontId="24" fillId="13" borderId="0" applyNumberFormat="0" applyBorder="0" applyAlignment="0" applyProtection="0"/>
    <xf numFmtId="0" fontId="32" fillId="19" borderId="0" applyNumberFormat="0" applyBorder="0" applyAlignment="0" applyProtection="0"/>
    <xf numFmtId="0" fontId="24" fillId="8" borderId="0" applyNumberFormat="0" applyBorder="0" applyAlignment="0" applyProtection="0"/>
    <xf numFmtId="0" fontId="32" fillId="29" borderId="0" applyNumberFormat="0" applyBorder="0" applyAlignment="0" applyProtection="0"/>
    <xf numFmtId="0" fontId="32" fillId="16" borderId="0" applyNumberFormat="0" applyBorder="0" applyAlignment="0" applyProtection="0"/>
    <xf numFmtId="0" fontId="24" fillId="12" borderId="0" applyNumberFormat="0" applyBorder="0" applyAlignment="0" applyProtection="0"/>
    <xf numFmtId="0" fontId="32" fillId="24" borderId="0" applyNumberFormat="0" applyBorder="0" applyAlignment="0" applyProtection="0"/>
    <xf numFmtId="0" fontId="2" fillId="0" borderId="0"/>
    <xf numFmtId="0" fontId="23" fillId="0" borderId="0"/>
    <xf numFmtId="0" fontId="18" fillId="0" borderId="0"/>
  </cellStyleXfs>
  <cellXfs count="115">
    <xf numFmtId="0" fontId="0" fillId="0" borderId="0" xfId="0"/>
    <xf numFmtId="0" fontId="1" fillId="0" borderId="0" xfId="0" applyFont="1" applyFill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Protection="1"/>
    <xf numFmtId="0" fontId="2" fillId="0" borderId="0" xfId="0" applyFont="1" applyAlignment="1" applyProtection="1">
      <alignment horizontal="left"/>
    </xf>
    <xf numFmtId="0" fontId="3" fillId="0" borderId="0" xfId="0" applyFont="1" applyFill="1" applyAlignment="1" applyProtection="1">
      <alignment horizontal="center" vertical="center" wrapText="1"/>
    </xf>
    <xf numFmtId="0" fontId="4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 vertical="center" wrapText="1"/>
    </xf>
    <xf numFmtId="0" fontId="5" fillId="0" borderId="0" xfId="0" applyFont="1" applyProtection="1"/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</xf>
    <xf numFmtId="3" fontId="2" fillId="0" borderId="3" xfId="0" applyNumberFormat="1" applyFont="1" applyFill="1" applyBorder="1" applyProtection="1">
      <protection locked="0"/>
    </xf>
    <xf numFmtId="4" fontId="2" fillId="0" borderId="3" xfId="0" applyNumberFormat="1" applyFont="1" applyFill="1" applyBorder="1" applyProtection="1">
      <protection locked="0"/>
    </xf>
    <xf numFmtId="3" fontId="2" fillId="0" borderId="3" xfId="0" applyNumberFormat="1" applyFont="1" applyFill="1" applyBorder="1" applyProtection="1"/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horizontal="left" vertical="center"/>
    </xf>
    <xf numFmtId="0" fontId="2" fillId="0" borderId="0" xfId="0" applyFont="1" applyAlignment="1" applyProtection="1">
      <alignment horizontal="right"/>
    </xf>
    <xf numFmtId="4" fontId="2" fillId="0" borderId="3" xfId="0" applyNumberFormat="1" applyFont="1" applyFill="1" applyBorder="1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 wrapText="1"/>
    </xf>
    <xf numFmtId="0" fontId="0" fillId="0" borderId="0" xfId="0" applyProtection="1"/>
    <xf numFmtId="0" fontId="4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 wrapText="1"/>
    </xf>
    <xf numFmtId="0" fontId="6" fillId="0" borderId="6" xfId="20" applyFont="1" applyFill="1" applyBorder="1" applyAlignment="1">
      <alignment horizontal="center" wrapText="1"/>
    </xf>
    <xf numFmtId="0" fontId="6" fillId="0" borderId="3" xfId="20" applyFont="1" applyFill="1" applyBorder="1" applyAlignment="1">
      <alignment horizontal="center" wrapText="1"/>
    </xf>
    <xf numFmtId="0" fontId="6" fillId="0" borderId="3" xfId="20" applyFont="1" applyFill="1" applyBorder="1" applyAlignment="1">
      <alignment horizont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20" applyFont="1" applyFill="1" applyBorder="1" applyAlignment="1">
      <alignment horizontal="center" wrapText="1"/>
    </xf>
    <xf numFmtId="0" fontId="7" fillId="0" borderId="6" xfId="20" applyFont="1" applyFill="1" applyBorder="1" applyAlignment="1">
      <alignment horizontal="center" vertical="center" wrapText="1"/>
    </xf>
    <xf numFmtId="0" fontId="7" fillId="0" borderId="3" xfId="20" applyFont="1" applyFill="1" applyBorder="1" applyAlignment="1">
      <alignment horizontal="center" vertical="center" wrapText="1"/>
    </xf>
    <xf numFmtId="0" fontId="8" fillId="0" borderId="6" xfId="20" applyFont="1" applyFill="1" applyBorder="1" applyAlignment="1">
      <alignment horizontal="center" wrapText="1"/>
    </xf>
    <xf numFmtId="0" fontId="9" fillId="2" borderId="3" xfId="20" applyFont="1" applyFill="1" applyBorder="1" applyAlignment="1">
      <alignment horizontal="left" vertical="top"/>
    </xf>
    <xf numFmtId="0" fontId="9" fillId="2" borderId="3" xfId="20" applyFont="1" applyFill="1" applyBorder="1" applyAlignment="1">
      <alignment wrapText="1"/>
    </xf>
    <xf numFmtId="3" fontId="9" fillId="2" borderId="3" xfId="20" applyNumberFormat="1" applyFont="1" applyFill="1" applyBorder="1"/>
    <xf numFmtId="3" fontId="9" fillId="2" borderId="3" xfId="20" applyNumberFormat="1" applyFont="1" applyFill="1" applyBorder="1" applyProtection="1"/>
    <xf numFmtId="0" fontId="8" fillId="0" borderId="3" xfId="20" applyFont="1" applyFill="1" applyBorder="1" applyAlignment="1">
      <alignment horizontal="left" vertical="top"/>
    </xf>
    <xf numFmtId="0" fontId="8" fillId="0" borderId="3" xfId="20" applyFont="1" applyFill="1" applyBorder="1" applyAlignment="1">
      <alignment wrapText="1"/>
    </xf>
    <xf numFmtId="3" fontId="8" fillId="0" borderId="3" xfId="20" applyNumberFormat="1" applyFont="1" applyFill="1" applyBorder="1"/>
    <xf numFmtId="3" fontId="8" fillId="0" borderId="3" xfId="20" applyNumberFormat="1" applyFont="1" applyFill="1" applyBorder="1" applyProtection="1">
      <protection locked="0"/>
    </xf>
    <xf numFmtId="3" fontId="8" fillId="2" borderId="3" xfId="20" applyNumberFormat="1" applyFont="1" applyFill="1" applyBorder="1" applyProtection="1"/>
    <xf numFmtId="3" fontId="8" fillId="3" borderId="3" xfId="20" applyNumberFormat="1" applyFont="1" applyFill="1" applyBorder="1" applyProtection="1"/>
    <xf numFmtId="0" fontId="9" fillId="2" borderId="3" xfId="20" applyFont="1" applyFill="1" applyBorder="1" applyAlignment="1">
      <alignment horizontal="left"/>
    </xf>
    <xf numFmtId="0" fontId="10" fillId="0" borderId="0" xfId="0" applyFont="1" applyFill="1" applyBorder="1" applyAlignment="1" applyProtection="1">
      <alignment horizontal="right"/>
    </xf>
    <xf numFmtId="0" fontId="1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</xf>
    <xf numFmtId="3" fontId="13" fillId="0" borderId="0" xfId="0" applyNumberFormat="1" applyFont="1" applyFill="1" applyBorder="1" applyProtection="1"/>
    <xf numFmtId="3" fontId="14" fillId="0" borderId="0" xfId="0" applyNumberFormat="1" applyFont="1" applyFill="1" applyBorder="1" applyProtection="1"/>
    <xf numFmtId="0" fontId="12" fillId="0" borderId="0" xfId="0" applyFont="1" applyFill="1" applyProtection="1"/>
    <xf numFmtId="0" fontId="15" fillId="0" borderId="0" xfId="0" applyFont="1" applyProtection="1"/>
    <xf numFmtId="0" fontId="16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0" fillId="0" borderId="0" xfId="0" applyBorder="1" applyProtection="1"/>
    <xf numFmtId="0" fontId="17" fillId="0" borderId="0" xfId="0" applyFont="1" applyBorder="1" applyProtection="1"/>
    <xf numFmtId="0" fontId="15" fillId="0" borderId="0" xfId="0" applyFont="1" applyBorder="1" applyProtection="1"/>
    <xf numFmtId="10" fontId="15" fillId="0" borderId="0" xfId="0" applyNumberFormat="1" applyFont="1" applyBorder="1" applyAlignment="1" applyProtection="1">
      <alignment horizontal="center" vertical="center"/>
    </xf>
    <xf numFmtId="0" fontId="15" fillId="0" borderId="0" xfId="0" applyFont="1" applyAlignment="1" applyProtection="1">
      <alignment horizontal="right"/>
    </xf>
    <xf numFmtId="0" fontId="15" fillId="0" borderId="0" xfId="0" applyFont="1" applyAlignment="1" applyProtection="1">
      <alignment horizontal="center" vertical="center"/>
    </xf>
    <xf numFmtId="0" fontId="9" fillId="2" borderId="3" xfId="20" applyFont="1" applyFill="1" applyBorder="1" applyAlignment="1">
      <alignment horizontal="right"/>
    </xf>
    <xf numFmtId="0" fontId="9" fillId="2" borderId="3" xfId="20" applyFont="1" applyFill="1" applyBorder="1" applyAlignment="1">
      <alignment vertical="center" wrapText="1"/>
    </xf>
    <xf numFmtId="3" fontId="9" fillId="2" borderId="3" xfId="20" applyNumberFormat="1" applyFont="1" applyFill="1" applyBorder="1" applyAlignment="1" applyProtection="1">
      <alignment horizontal="right"/>
    </xf>
    <xf numFmtId="3" fontId="9" fillId="2" borderId="3" xfId="20" applyNumberFormat="1" applyFont="1" applyFill="1" applyBorder="1" applyAlignment="1">
      <alignment horizontal="right"/>
    </xf>
    <xf numFmtId="0" fontId="9" fillId="0" borderId="6" xfId="20" applyFont="1" applyFill="1" applyBorder="1" applyAlignment="1">
      <alignment horizontal="center" wrapText="1"/>
    </xf>
    <xf numFmtId="0" fontId="9" fillId="2" borderId="3" xfId="20" applyFont="1" applyFill="1" applyBorder="1" applyAlignment="1">
      <alignment horizontal="right" vertical="top"/>
    </xf>
    <xf numFmtId="3" fontId="9" fillId="3" borderId="3" xfId="20" applyNumberFormat="1" applyFont="1" applyFill="1" applyBorder="1" applyAlignment="1" applyProtection="1">
      <alignment horizontal="right"/>
    </xf>
    <xf numFmtId="0" fontId="8" fillId="0" borderId="3" xfId="20" applyFont="1" applyFill="1" applyBorder="1" applyAlignment="1">
      <alignment horizontal="right" vertical="top"/>
    </xf>
    <xf numFmtId="0" fontId="8" fillId="0" borderId="3" xfId="20" applyFont="1" applyFill="1" applyBorder="1" applyAlignment="1">
      <alignment vertical="center" wrapText="1"/>
    </xf>
    <xf numFmtId="3" fontId="8" fillId="0" borderId="3" xfId="20" applyNumberFormat="1" applyFont="1" applyFill="1" applyBorder="1" applyAlignment="1">
      <alignment horizontal="right"/>
    </xf>
    <xf numFmtId="3" fontId="8" fillId="0" borderId="3" xfId="20" applyNumberFormat="1" applyFont="1" applyFill="1" applyBorder="1" applyAlignment="1" applyProtection="1">
      <alignment horizontal="right"/>
      <protection locked="0"/>
    </xf>
    <xf numFmtId="3" fontId="8" fillId="0" borderId="3" xfId="52" applyNumberFormat="1" applyFont="1" applyFill="1" applyBorder="1" applyAlignment="1" applyProtection="1">
      <alignment horizontal="right" wrapText="1"/>
      <protection locked="0"/>
    </xf>
    <xf numFmtId="3" fontId="8" fillId="3" borderId="3" xfId="20" applyNumberFormat="1" applyFont="1" applyFill="1" applyBorder="1" applyAlignment="1" applyProtection="1">
      <alignment horizontal="right"/>
    </xf>
    <xf numFmtId="3" fontId="9" fillId="3" borderId="3" xfId="20" applyNumberFormat="1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18" fillId="2" borderId="0" xfId="0" applyFont="1" applyFill="1" applyProtection="1">
      <protection locked="0"/>
    </xf>
    <xf numFmtId="0" fontId="18" fillId="3" borderId="0" xfId="0" applyFont="1" applyFill="1" applyProtection="1"/>
    <xf numFmtId="0" fontId="18" fillId="2" borderId="0" xfId="0" applyFont="1" applyFill="1" applyProtection="1"/>
    <xf numFmtId="0" fontId="19" fillId="2" borderId="0" xfId="0" applyFont="1" applyFill="1" applyAlignment="1" applyProtection="1">
      <alignment horizontal="center" vertical="center" wrapText="1"/>
    </xf>
    <xf numFmtId="0" fontId="20" fillId="2" borderId="0" xfId="0" applyFont="1" applyFill="1" applyAlignment="1" applyProtection="1">
      <alignment vertical="center"/>
    </xf>
    <xf numFmtId="0" fontId="21" fillId="2" borderId="0" xfId="0" applyFont="1" applyFill="1" applyAlignment="1" applyProtection="1">
      <alignment horizontal="left" wrapText="1"/>
    </xf>
    <xf numFmtId="0" fontId="21" fillId="2" borderId="0" xfId="0" applyFont="1" applyFill="1" applyAlignment="1" applyProtection="1">
      <alignment wrapText="1"/>
    </xf>
    <xf numFmtId="49" fontId="18" fillId="4" borderId="3" xfId="0" applyNumberFormat="1" applyFont="1" applyFill="1" applyBorder="1" applyAlignment="1" applyProtection="1">
      <protection locked="0"/>
    </xf>
    <xf numFmtId="49" fontId="18" fillId="2" borderId="0" xfId="0" applyNumberFormat="1" applyFont="1" applyFill="1" applyBorder="1" applyAlignment="1" applyProtection="1">
      <alignment horizontal="left" vertical="center"/>
    </xf>
    <xf numFmtId="0" fontId="18" fillId="2" borderId="0" xfId="0" applyFont="1" applyFill="1" applyBorder="1" applyProtection="1"/>
    <xf numFmtId="49" fontId="1" fillId="2" borderId="0" xfId="0" applyNumberFormat="1" applyFont="1" applyFill="1" applyBorder="1" applyAlignment="1" applyProtection="1">
      <alignment horizontal="left"/>
      <protection locked="0"/>
    </xf>
    <xf numFmtId="58" fontId="18" fillId="2" borderId="0" xfId="0" applyNumberFormat="1" applyFont="1" applyFill="1" applyBorder="1" applyAlignment="1" applyProtection="1">
      <alignment horizontal="left" vertical="center"/>
    </xf>
    <xf numFmtId="0" fontId="1" fillId="2" borderId="0" xfId="0" applyFont="1" applyFill="1" applyProtection="1"/>
    <xf numFmtId="49" fontId="18" fillId="2" borderId="0" xfId="0" applyNumberFormat="1" applyFont="1" applyFill="1" applyBorder="1" applyAlignment="1" applyProtection="1">
      <alignment horizontal="left"/>
    </xf>
    <xf numFmtId="0" fontId="22" fillId="5" borderId="7" xfId="51" applyFont="1" applyFill="1" applyBorder="1" applyAlignment="1" applyProtection="1">
      <alignment horizontal="left" wrapText="1"/>
      <protection locked="0"/>
    </xf>
    <xf numFmtId="49" fontId="0" fillId="6" borderId="0" xfId="0" applyNumberFormat="1" applyFill="1" applyProtection="1">
      <protection locked="0"/>
    </xf>
    <xf numFmtId="0" fontId="18" fillId="6" borderId="0" xfId="50" applyFont="1" applyFill="1" applyBorder="1" applyProtection="1">
      <protection locked="0"/>
    </xf>
    <xf numFmtId="0" fontId="18" fillId="3" borderId="0" xfId="50" applyFont="1" applyFill="1" applyBorder="1" applyProtection="1">
      <protection locked="0"/>
    </xf>
    <xf numFmtId="49" fontId="0" fillId="6" borderId="0" xfId="0" applyNumberFormat="1" applyFill="1"/>
    <xf numFmtId="0" fontId="18" fillId="6" borderId="0" xfId="50" applyFont="1" applyFill="1" applyBorder="1"/>
    <xf numFmtId="0" fontId="2" fillId="6" borderId="0" xfId="0" applyFont="1" applyFill="1" applyProtection="1">
      <protection locked="0"/>
    </xf>
    <xf numFmtId="0" fontId="22" fillId="5" borderId="0" xfId="51" applyFont="1" applyFill="1" applyBorder="1" applyAlignment="1" applyProtection="1">
      <alignment horizontal="left" wrapText="1"/>
      <protection locked="0"/>
    </xf>
    <xf numFmtId="0" fontId="22" fillId="7" borderId="0" xfId="51" applyFont="1" applyFill="1" applyBorder="1" applyAlignment="1" applyProtection="1">
      <alignment horizontal="left" wrapText="1"/>
      <protection locked="0"/>
    </xf>
    <xf numFmtId="0" fontId="2" fillId="3" borderId="0" xfId="0" applyFont="1" applyFill="1" applyProtection="1">
      <protection locked="0"/>
    </xf>
    <xf numFmtId="0" fontId="22" fillId="7" borderId="7" xfId="51" applyFont="1" applyFill="1" applyBorder="1" applyAlignment="1" applyProtection="1">
      <alignment horizontal="left" wrapText="1"/>
      <protection locked="0"/>
    </xf>
    <xf numFmtId="0" fontId="2" fillId="6" borderId="0" xfId="50" applyFont="1" applyFill="1" applyBorder="1"/>
    <xf numFmtId="0" fontId="2" fillId="3" borderId="0" xfId="50" applyFont="1" applyFill="1" applyBorder="1" applyProtection="1">
      <protection locked="0"/>
    </xf>
    <xf numFmtId="49" fontId="2" fillId="6" borderId="0" xfId="0" applyNumberFormat="1" applyFont="1" applyFill="1"/>
    <xf numFmtId="49" fontId="18" fillId="6" borderId="0" xfId="0" applyNumberFormat="1" applyFont="1" applyFill="1"/>
    <xf numFmtId="0" fontId="18" fillId="3" borderId="0" xfId="50" applyFont="1" applyFill="1" applyBorder="1"/>
    <xf numFmtId="0" fontId="2" fillId="3" borderId="0" xfId="0" applyFont="1" applyFill="1" applyProtection="1"/>
    <xf numFmtId="0" fontId="18" fillId="6" borderId="0" xfId="0" applyFont="1" applyFill="1" applyAlignment="1" applyProtection="1">
      <alignment horizontal="left"/>
      <protection locked="0"/>
    </xf>
    <xf numFmtId="0" fontId="18" fillId="6" borderId="0" xfId="0" applyFont="1" applyFill="1" applyProtection="1"/>
  </cellXfs>
  <cellStyles count="53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Normal_Copy of Book1" xfId="20"/>
    <cellStyle name="Heading 4" xfId="21" builtinId="19"/>
    <cellStyle name="Input" xfId="22" builtinId="20"/>
    <cellStyle name="60% - Accent3" xfId="23" builtinId="40"/>
    <cellStyle name="Good" xfId="24" builtinId="26"/>
    <cellStyle name="Output" xfId="25" builtinId="21"/>
    <cellStyle name="20% - Accent1" xfId="26" builtinId="30"/>
    <cellStyle name="Calculation" xfId="27" builtinId="22"/>
    <cellStyle name="Linked Cell" xfId="28" builtinId="24"/>
    <cellStyle name="Total" xfId="29" builtinId="25"/>
    <cellStyle name="Bad" xfId="30" builtinId="27"/>
    <cellStyle name="Neutral" xfId="31" builtinId="28"/>
    <cellStyle name="Accent1" xfId="32" builtinId="29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  <cellStyle name="Normal_DEO 1 Zbirni Sestomesecni-07-Sekundarna" xfId="50"/>
    <cellStyle name="Normal_Meni" xfId="51"/>
    <cellStyle name="Normal_ZR_Dvanaestomesecni_20081" xfId="52"/>
  </cellStyles>
  <tableStyles count="0" defaultTableStyle="TableStyleMedium9" defaultPivotStyle="PivotStyleLight16"/>
  <colors>
    <mruColors>
      <color rgb="00FFFFFF"/>
      <color rgb="00FF0000"/>
      <color rgb="00C0C0C0"/>
      <color rgb="00BFBFBF"/>
      <color rgb="0099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drawings/_rels/vmlDrawing1.vml.rels><?xml version="1.0" encoding="UTF-8" standalone="yes"?>
<Relationships xmlns="http://schemas.openxmlformats.org/package/2006/relationships"><Relationship Id="rId9" Type="http://schemas.openxmlformats.org/officeDocument/2006/relationships/image" Target="../media/image9.emf"/><Relationship Id="rId8" Type="http://schemas.openxmlformats.org/officeDocument/2006/relationships/image" Target="../media/image8.emf"/><Relationship Id="rId7" Type="http://schemas.openxmlformats.org/officeDocument/2006/relationships/image" Target="../media/image7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0" Type="http://schemas.openxmlformats.org/officeDocument/2006/relationships/image" Target="../media/image10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191135</xdr:colOff>
          <xdr:row>2</xdr:row>
          <xdr:rowOff>85725</xdr:rowOff>
        </xdr:from>
        <xdr:to>
          <xdr:col>1</xdr:col>
          <xdr:colOff>275590</xdr:colOff>
          <xdr:row>3</xdr:row>
          <xdr:rowOff>76200</xdr:rowOff>
        </xdr:to>
        <xdr:sp>
          <xdr:nvSpPr>
            <xdr:cNvPr id="1025" name="Label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91135" y="1343025"/>
              <a:ext cx="1189355" cy="1524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4</xdr:row>
          <xdr:rowOff>38100</xdr:rowOff>
        </xdr:from>
        <xdr:to>
          <xdr:col>1</xdr:col>
          <xdr:colOff>486410</xdr:colOff>
          <xdr:row>5</xdr:row>
          <xdr:rowOff>38100</xdr:rowOff>
        </xdr:to>
        <xdr:sp>
          <xdr:nvSpPr>
            <xdr:cNvPr id="1026" name="Label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61925" y="1619250"/>
              <a:ext cx="1429385" cy="1619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47625</xdr:rowOff>
        </xdr:from>
        <xdr:to>
          <xdr:col>4</xdr:col>
          <xdr:colOff>570230</xdr:colOff>
          <xdr:row>3</xdr:row>
          <xdr:rowOff>104775</xdr:rowOff>
        </xdr:to>
        <xdr:sp>
          <xdr:nvSpPr>
            <xdr:cNvPr id="1029" name="ComboBox3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2552700" y="1304925"/>
              <a:ext cx="3970655" cy="2190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191135</xdr:colOff>
          <xdr:row>6</xdr:row>
          <xdr:rowOff>19050</xdr:rowOff>
        </xdr:from>
        <xdr:to>
          <xdr:col>1</xdr:col>
          <xdr:colOff>418465</xdr:colOff>
          <xdr:row>7</xdr:row>
          <xdr:rowOff>9525</xdr:rowOff>
        </xdr:to>
        <xdr:sp>
          <xdr:nvSpPr>
            <xdr:cNvPr id="1030" name="Label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91135" y="1924050"/>
              <a:ext cx="1332230" cy="1524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1314450</xdr:colOff>
          <xdr:row>12</xdr:row>
          <xdr:rowOff>47625</xdr:rowOff>
        </xdr:from>
        <xdr:to>
          <xdr:col>4</xdr:col>
          <xdr:colOff>970915</xdr:colOff>
          <xdr:row>13</xdr:row>
          <xdr:rowOff>161925</xdr:rowOff>
        </xdr:to>
        <xdr:sp>
          <xdr:nvSpPr>
            <xdr:cNvPr id="1033" name="CommandButton5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5667375" y="2914650"/>
              <a:ext cx="1256665" cy="28575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1323340</xdr:colOff>
          <xdr:row>9</xdr:row>
          <xdr:rowOff>123825</xdr:rowOff>
        </xdr:from>
        <xdr:to>
          <xdr:col>4</xdr:col>
          <xdr:colOff>981075</xdr:colOff>
          <xdr:row>11</xdr:row>
          <xdr:rowOff>104775</xdr:rowOff>
        </xdr:to>
        <xdr:sp>
          <xdr:nvSpPr>
            <xdr:cNvPr id="1034" name="CommandButton7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676265" y="2514600"/>
              <a:ext cx="1257935" cy="28575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0</xdr:rowOff>
        </xdr:from>
        <xdr:to>
          <xdr:col>4</xdr:col>
          <xdr:colOff>563880</xdr:colOff>
          <xdr:row>5</xdr:row>
          <xdr:rowOff>57150</xdr:rowOff>
        </xdr:to>
        <xdr:sp>
          <xdr:nvSpPr>
            <xdr:cNvPr id="1035" name="ComboBox4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2552700" y="1581150"/>
              <a:ext cx="3964305" cy="2190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476250</xdr:colOff>
          <xdr:row>9</xdr:row>
          <xdr:rowOff>104775</xdr:rowOff>
        </xdr:from>
        <xdr:to>
          <xdr:col>2</xdr:col>
          <xdr:colOff>286385</xdr:colOff>
          <xdr:row>11</xdr:row>
          <xdr:rowOff>85725</xdr:rowOff>
        </xdr:to>
        <xdr:sp>
          <xdr:nvSpPr>
            <xdr:cNvPr id="1050" name="CommandButton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581150" y="2495550"/>
              <a:ext cx="1257935" cy="28575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12</xdr:row>
          <xdr:rowOff>38100</xdr:rowOff>
        </xdr:from>
        <xdr:to>
          <xdr:col>2</xdr:col>
          <xdr:colOff>276225</xdr:colOff>
          <xdr:row>13</xdr:row>
          <xdr:rowOff>152400</xdr:rowOff>
        </xdr:to>
        <xdr:sp>
          <xdr:nvSpPr>
            <xdr:cNvPr id="1051" name="CommandButton8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1571625" y="2905125"/>
              <a:ext cx="1257300" cy="28575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</xdr:rowOff>
        </xdr:from>
        <xdr:to>
          <xdr:col>2</xdr:col>
          <xdr:colOff>1713865</xdr:colOff>
          <xdr:row>12</xdr:row>
          <xdr:rowOff>133350</xdr:rowOff>
        </xdr:to>
        <xdr:sp>
          <xdr:nvSpPr>
            <xdr:cNvPr id="1052" name="CommandButton1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3009900" y="2714625"/>
              <a:ext cx="1256665" cy="28575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46990</xdr:colOff>
          <xdr:row>1</xdr:row>
          <xdr:rowOff>38100</xdr:rowOff>
        </xdr:from>
        <xdr:to>
          <xdr:col>9</xdr:col>
          <xdr:colOff>409575</xdr:colOff>
          <xdr:row>2</xdr:row>
          <xdr:rowOff>152400</xdr:rowOff>
        </xdr:to>
        <xdr:sp>
          <xdr:nvSpPr>
            <xdr:cNvPr id="18433" name="CommandButton1" hidden="1">
              <a:extLst>
                <a:ext uri="{63B3BB69-23CF-44E3-9099-C40C66FF867C}">
                  <a14:compatExt spid="_x0000_s18433"/>
                </a:ext>
              </a:extLst>
            </xdr:cNvPr>
            <xdr:cNvSpPr/>
          </xdr:nvSpPr>
          <xdr:spPr>
            <a:xfrm>
              <a:off x="7914640" y="209550"/>
              <a:ext cx="1257935" cy="285750"/>
            </a:xfrm>
            <a:prstGeom prst="rect">
              <a:avLst/>
            </a:prstGeom>
          </xdr:spPr>
        </xdr:sp>
        <xdr:clientData fPrintsWithSheet="0"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</xdr:row>
          <xdr:rowOff>38100</xdr:rowOff>
        </xdr:from>
        <xdr:to>
          <xdr:col>9</xdr:col>
          <xdr:colOff>399415</xdr:colOff>
          <xdr:row>2</xdr:row>
          <xdr:rowOff>152400</xdr:rowOff>
        </xdr:to>
        <xdr:sp>
          <xdr:nvSpPr>
            <xdr:cNvPr id="19457" name="CommandButton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7953375" y="209550"/>
              <a:ext cx="1256665" cy="285750"/>
            </a:xfrm>
            <a:prstGeom prst="rect">
              <a:avLst/>
            </a:prstGeom>
          </xdr:spPr>
        </xdr:sp>
        <xdr:clientData fPrintsWithSheet="0" fLock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1181100</xdr:colOff>
          <xdr:row>1</xdr:row>
          <xdr:rowOff>142875</xdr:rowOff>
        </xdr:from>
        <xdr:to>
          <xdr:col>8</xdr:col>
          <xdr:colOff>1085850</xdr:colOff>
          <xdr:row>4</xdr:row>
          <xdr:rowOff>0</xdr:rowOff>
        </xdr:to>
        <xdr:sp>
          <xdr:nvSpPr>
            <xdr:cNvPr id="22529" name="CommandButton1" hidden="1">
              <a:extLst>
                <a:ext uri="{63B3BB69-23CF-44E3-9099-C40C66FF867C}">
                  <a14:compatExt spid="_x0000_s22529"/>
                </a:ext>
              </a:extLst>
            </xdr:cNvPr>
            <xdr:cNvSpPr/>
          </xdr:nvSpPr>
          <xdr:spPr>
            <a:xfrm>
              <a:off x="11163300" y="314325"/>
              <a:ext cx="1257300" cy="285750"/>
            </a:xfrm>
            <a:prstGeom prst="rect">
              <a:avLst/>
            </a:prstGeom>
          </xdr:spPr>
        </xdr:sp>
        <xdr:clientData fPrintsWithSheet="0"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ontrol" Target="../activeX/activeX4.xml"/><Relationship Id="rId8" Type="http://schemas.openxmlformats.org/officeDocument/2006/relationships/image" Target="../media/image3.emf"/><Relationship Id="rId7" Type="http://schemas.openxmlformats.org/officeDocument/2006/relationships/control" Target="../activeX/activeX3.xml"/><Relationship Id="rId6" Type="http://schemas.openxmlformats.org/officeDocument/2006/relationships/image" Target="../media/image2.emf"/><Relationship Id="rId5" Type="http://schemas.openxmlformats.org/officeDocument/2006/relationships/control" Target="../activeX/activeX2.xml"/><Relationship Id="rId4" Type="http://schemas.openxmlformats.org/officeDocument/2006/relationships/image" Target="../media/image1.emf"/><Relationship Id="rId3" Type="http://schemas.openxmlformats.org/officeDocument/2006/relationships/control" Target="../activeX/activeX1.xml"/><Relationship Id="rId22" Type="http://schemas.openxmlformats.org/officeDocument/2006/relationships/image" Target="../media/image10.emf"/><Relationship Id="rId21" Type="http://schemas.openxmlformats.org/officeDocument/2006/relationships/control" Target="../activeX/activeX10.xml"/><Relationship Id="rId20" Type="http://schemas.openxmlformats.org/officeDocument/2006/relationships/image" Target="../media/image9.emf"/><Relationship Id="rId2" Type="http://schemas.openxmlformats.org/officeDocument/2006/relationships/vmlDrawing" Target="../drawings/vmlDrawing1.vml"/><Relationship Id="rId19" Type="http://schemas.openxmlformats.org/officeDocument/2006/relationships/control" Target="../activeX/activeX9.xml"/><Relationship Id="rId18" Type="http://schemas.openxmlformats.org/officeDocument/2006/relationships/image" Target="../media/image8.emf"/><Relationship Id="rId17" Type="http://schemas.openxmlformats.org/officeDocument/2006/relationships/control" Target="../activeX/activeX8.xml"/><Relationship Id="rId16" Type="http://schemas.openxmlformats.org/officeDocument/2006/relationships/image" Target="../media/image7.emf"/><Relationship Id="rId15" Type="http://schemas.openxmlformats.org/officeDocument/2006/relationships/control" Target="../activeX/activeX7.xml"/><Relationship Id="rId14" Type="http://schemas.openxmlformats.org/officeDocument/2006/relationships/image" Target="../media/image6.emf"/><Relationship Id="rId13" Type="http://schemas.openxmlformats.org/officeDocument/2006/relationships/control" Target="../activeX/activeX6.xml"/><Relationship Id="rId12" Type="http://schemas.openxmlformats.org/officeDocument/2006/relationships/image" Target="../media/image5.emf"/><Relationship Id="rId11" Type="http://schemas.openxmlformats.org/officeDocument/2006/relationships/control" Target="../activeX/activeX5.xml"/><Relationship Id="rId10" Type="http://schemas.openxmlformats.org/officeDocument/2006/relationships/image" Target="../media/image4.emf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4" Type="http://schemas.openxmlformats.org/officeDocument/2006/relationships/image" Target="../media/image11.emf"/><Relationship Id="rId3" Type="http://schemas.openxmlformats.org/officeDocument/2006/relationships/control" Target="../activeX/activeX1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4" Type="http://schemas.openxmlformats.org/officeDocument/2006/relationships/image" Target="../media/image12.emf"/><Relationship Id="rId3" Type="http://schemas.openxmlformats.org/officeDocument/2006/relationships/control" Target="../activeX/activeX12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4" Type="http://schemas.openxmlformats.org/officeDocument/2006/relationships/image" Target="../media/image13.emf"/><Relationship Id="rId3" Type="http://schemas.openxmlformats.org/officeDocument/2006/relationships/control" Target="../activeX/activeX13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F385"/>
  <sheetViews>
    <sheetView showGridLines="0" showRowColHeaders="0" showZeros="0" showOutlineSymbols="0" workbookViewId="0">
      <selection activeCell="C18" sqref="C18"/>
    </sheetView>
  </sheetViews>
  <sheetFormatPr defaultColWidth="9.14285714285714" defaultRowHeight="12.75" outlineLevelCol="5"/>
  <cols>
    <col min="1" max="1" width="16.5714285714286" style="84" customWidth="1"/>
    <col min="2" max="2" width="21.7142857142857" style="84" customWidth="1"/>
    <col min="3" max="3" width="27" style="84" customWidth="1"/>
    <col min="4" max="4" width="24" style="84" customWidth="1"/>
    <col min="5" max="5" width="53.4285714285714" style="84" customWidth="1"/>
    <col min="6" max="6" width="24.5714285714286" style="84" customWidth="1"/>
    <col min="7" max="7" width="27.4285714285714" style="84" customWidth="1"/>
    <col min="8" max="16384" width="9.14285714285714" style="84"/>
  </cols>
  <sheetData>
    <row r="1" ht="51" customHeight="1" spans="1:6">
      <c r="A1" s="85" t="s">
        <v>0</v>
      </c>
      <c r="B1" s="85"/>
      <c r="C1" s="85"/>
      <c r="D1" s="85"/>
      <c r="E1" s="85"/>
      <c r="F1" s="86"/>
    </row>
    <row r="2" ht="48" customHeight="1" spans="1:6">
      <c r="A2" s="87" t="s">
        <v>1</v>
      </c>
      <c r="B2" s="87"/>
      <c r="C2" s="87"/>
      <c r="D2" s="87"/>
      <c r="E2" s="87"/>
      <c r="F2" s="88"/>
    </row>
    <row r="7" spans="3:3">
      <c r="C7" s="89" t="s">
        <v>2</v>
      </c>
    </row>
    <row r="8" spans="5:5">
      <c r="E8" s="90"/>
    </row>
    <row r="9" spans="5:5">
      <c r="E9" s="91"/>
    </row>
    <row r="10" spans="3:5">
      <c r="C10" s="92"/>
      <c r="D10" s="92"/>
      <c r="E10" s="93"/>
    </row>
    <row r="11" ht="11.25" customHeight="1" spans="3:4">
      <c r="C11" s="92"/>
      <c r="D11" s="92"/>
    </row>
    <row r="12" ht="13.5" customHeight="1" spans="3:5">
      <c r="C12" s="92"/>
      <c r="D12" s="92"/>
      <c r="E12" s="94"/>
    </row>
    <row r="13" ht="13.5" customHeight="1" spans="3:5">
      <c r="C13" s="92"/>
      <c r="D13" s="92"/>
      <c r="E13" s="94"/>
    </row>
    <row r="14" ht="13.5" customHeight="1" spans="3:5">
      <c r="C14" s="92"/>
      <c r="D14" s="92"/>
      <c r="E14" s="94"/>
    </row>
    <row r="15" ht="13.5" customHeight="1" spans="5:5">
      <c r="E15" s="94"/>
    </row>
    <row r="16" ht="13.5" customHeight="1" spans="5:5">
      <c r="E16" s="94"/>
    </row>
    <row r="17" spans="3:5">
      <c r="C17" s="94"/>
      <c r="D17" s="94"/>
      <c r="E17" s="94"/>
    </row>
    <row r="18" spans="3:6">
      <c r="C18" s="94"/>
      <c r="D18" s="94"/>
      <c r="E18" s="95"/>
      <c r="F18" s="95"/>
    </row>
    <row r="19" spans="3:5">
      <c r="C19" s="94"/>
      <c r="D19" s="94"/>
      <c r="E19" s="94"/>
    </row>
    <row r="20" spans="3:5">
      <c r="C20" s="94"/>
      <c r="D20" s="94"/>
      <c r="E20" s="94"/>
    </row>
    <row r="21" spans="3:5">
      <c r="C21" s="94"/>
      <c r="D21" s="94"/>
      <c r="E21" s="94"/>
    </row>
    <row r="22" spans="3:5">
      <c r="C22" s="94"/>
      <c r="D22" s="94"/>
      <c r="E22" s="94"/>
    </row>
    <row r="23" spans="1:1">
      <c r="A23" s="84" t="s">
        <v>3</v>
      </c>
    </row>
    <row r="26" ht="11.25" customHeight="1"/>
    <row r="27" hidden="1"/>
    <row r="28" s="82" customFormat="1" hidden="1"/>
    <row r="29" s="82" customFormat="1" hidden="1" spans="1:5">
      <c r="A29" s="82" t="s">
        <v>4</v>
      </c>
      <c r="B29" s="82" t="str">
        <f>LEFT(Filijala,2)</f>
        <v>05</v>
      </c>
      <c r="D29" s="82" t="s">
        <v>5</v>
      </c>
      <c r="E29" s="82" t="str">
        <f>LEFT(D29,8)</f>
        <v>00205001</v>
      </c>
    </row>
    <row r="30" s="82" customFormat="1" hidden="1" customHeight="1" spans="1:4">
      <c r="A30" s="96" t="s">
        <v>6</v>
      </c>
      <c r="B30" s="97" t="s">
        <v>7</v>
      </c>
      <c r="C30" s="98" t="s">
        <v>8</v>
      </c>
      <c r="D30" s="99" t="s">
        <v>5</v>
      </c>
    </row>
    <row r="31" s="82" customFormat="1" hidden="1" customHeight="1" spans="1:4">
      <c r="A31" s="96" t="s">
        <v>9</v>
      </c>
      <c r="B31" s="97" t="s">
        <v>7</v>
      </c>
      <c r="C31" s="98" t="s">
        <v>10</v>
      </c>
      <c r="D31" s="99" t="s">
        <v>11</v>
      </c>
    </row>
    <row r="32" s="82" customFormat="1" hidden="1" customHeight="1" spans="1:4">
      <c r="A32" s="96" t="s">
        <v>12</v>
      </c>
      <c r="B32" s="100" t="s">
        <v>7</v>
      </c>
      <c r="C32" s="101" t="s">
        <v>13</v>
      </c>
      <c r="D32" s="99" t="s">
        <v>14</v>
      </c>
    </row>
    <row r="33" s="82" customFormat="1" hidden="1" customHeight="1" spans="1:4">
      <c r="A33" s="96" t="s">
        <v>15</v>
      </c>
      <c r="B33" s="100" t="s">
        <v>7</v>
      </c>
      <c r="C33" s="101" t="s">
        <v>16</v>
      </c>
      <c r="D33" s="99" t="s">
        <v>17</v>
      </c>
    </row>
    <row r="34" s="82" customFormat="1" hidden="1" customHeight="1" spans="1:4">
      <c r="A34" s="96" t="s">
        <v>4</v>
      </c>
      <c r="B34" s="100" t="s">
        <v>7</v>
      </c>
      <c r="C34" s="101" t="s">
        <v>18</v>
      </c>
      <c r="D34" s="99" t="s">
        <v>19</v>
      </c>
    </row>
    <row r="35" s="82" customFormat="1" hidden="1" customHeight="1" spans="1:4">
      <c r="A35" s="96" t="s">
        <v>20</v>
      </c>
      <c r="B35" s="100" t="s">
        <v>7</v>
      </c>
      <c r="C35" s="101" t="s">
        <v>21</v>
      </c>
      <c r="D35" s="99" t="s">
        <v>22</v>
      </c>
    </row>
    <row r="36" s="82" customFormat="1" hidden="1" customHeight="1" spans="1:4">
      <c r="A36" s="96" t="s">
        <v>23</v>
      </c>
      <c r="B36" s="100" t="s">
        <v>24</v>
      </c>
      <c r="C36" s="101" t="s">
        <v>25</v>
      </c>
      <c r="D36" s="99" t="s">
        <v>26</v>
      </c>
    </row>
    <row r="37" s="82" customFormat="1" hidden="1" customHeight="1" spans="1:4">
      <c r="A37" s="96" t="s">
        <v>27</v>
      </c>
      <c r="B37" s="100" t="s">
        <v>24</v>
      </c>
      <c r="C37" s="101" t="s">
        <v>28</v>
      </c>
      <c r="D37" s="99" t="s">
        <v>29</v>
      </c>
    </row>
    <row r="38" s="82" customFormat="1" hidden="1" customHeight="1" spans="1:4">
      <c r="A38" s="96" t="s">
        <v>30</v>
      </c>
      <c r="B38" s="100" t="s">
        <v>24</v>
      </c>
      <c r="C38" s="101" t="s">
        <v>31</v>
      </c>
      <c r="D38" s="99"/>
    </row>
    <row r="39" s="82" customFormat="1" hidden="1" customHeight="1" spans="1:4">
      <c r="A39" s="96" t="s">
        <v>32</v>
      </c>
      <c r="B39" s="100" t="s">
        <v>24</v>
      </c>
      <c r="C39" s="101" t="s">
        <v>33</v>
      </c>
      <c r="D39" s="99"/>
    </row>
    <row r="40" s="82" customFormat="1" hidden="1" customHeight="1" spans="1:4">
      <c r="A40" s="102" t="s">
        <v>34</v>
      </c>
      <c r="B40" s="100" t="s">
        <v>24</v>
      </c>
      <c r="C40" s="101" t="s">
        <v>35</v>
      </c>
      <c r="D40" s="99"/>
    </row>
    <row r="41" s="82" customFormat="1" hidden="1" customHeight="1" spans="1:4">
      <c r="A41" s="96" t="s">
        <v>36</v>
      </c>
      <c r="B41" s="100" t="s">
        <v>24</v>
      </c>
      <c r="C41" s="101" t="s">
        <v>37</v>
      </c>
      <c r="D41" s="99"/>
    </row>
    <row r="42" s="82" customFormat="1" hidden="1" customHeight="1" spans="1:4">
      <c r="A42" s="96" t="s">
        <v>38</v>
      </c>
      <c r="B42" s="100" t="s">
        <v>24</v>
      </c>
      <c r="C42" s="101" t="s">
        <v>39</v>
      </c>
      <c r="D42" s="99"/>
    </row>
    <row r="43" s="82" customFormat="1" hidden="1" customHeight="1" spans="1:4">
      <c r="A43" s="96" t="s">
        <v>40</v>
      </c>
      <c r="B43" s="100" t="s">
        <v>24</v>
      </c>
      <c r="C43" s="101" t="s">
        <v>41</v>
      </c>
      <c r="D43" s="99"/>
    </row>
    <row r="44" s="82" customFormat="1" hidden="1" customHeight="1" spans="1:4">
      <c r="A44" s="96" t="s">
        <v>42</v>
      </c>
      <c r="B44" s="100" t="s">
        <v>24</v>
      </c>
      <c r="C44" s="101" t="s">
        <v>43</v>
      </c>
      <c r="D44" s="99"/>
    </row>
    <row r="45" s="82" customFormat="1" hidden="1" customHeight="1" spans="1:4">
      <c r="A45" s="96" t="s">
        <v>44</v>
      </c>
      <c r="B45" s="100" t="s">
        <v>24</v>
      </c>
      <c r="C45" s="101" t="s">
        <v>45</v>
      </c>
      <c r="D45" s="99"/>
    </row>
    <row r="46" s="82" customFormat="1" hidden="1" customHeight="1" spans="1:4">
      <c r="A46" s="96" t="s">
        <v>46</v>
      </c>
      <c r="B46" s="100" t="s">
        <v>47</v>
      </c>
      <c r="C46" s="101" t="s">
        <v>48</v>
      </c>
      <c r="D46" s="99"/>
    </row>
    <row r="47" s="82" customFormat="1" hidden="1" customHeight="1" spans="1:4">
      <c r="A47" s="96" t="s">
        <v>49</v>
      </c>
      <c r="B47" s="100" t="s">
        <v>47</v>
      </c>
      <c r="C47" s="101" t="s">
        <v>50</v>
      </c>
      <c r="D47" s="99"/>
    </row>
    <row r="48" s="82" customFormat="1" hidden="1" customHeight="1" spans="1:4">
      <c r="A48" s="96" t="s">
        <v>51</v>
      </c>
      <c r="B48" s="100" t="s">
        <v>47</v>
      </c>
      <c r="C48" s="101" t="s">
        <v>52</v>
      </c>
      <c r="D48" s="99"/>
    </row>
    <row r="49" s="82" customFormat="1" hidden="1" customHeight="1" spans="1:4">
      <c r="A49" s="96" t="s">
        <v>53</v>
      </c>
      <c r="B49" s="100" t="s">
        <v>47</v>
      </c>
      <c r="C49" s="101" t="s">
        <v>54</v>
      </c>
      <c r="D49" s="99"/>
    </row>
    <row r="50" s="82" customFormat="1" hidden="1" customHeight="1" spans="1:4">
      <c r="A50" s="96" t="s">
        <v>55</v>
      </c>
      <c r="B50" s="100" t="s">
        <v>47</v>
      </c>
      <c r="C50" s="101" t="s">
        <v>56</v>
      </c>
      <c r="D50" s="99"/>
    </row>
    <row r="51" s="82" customFormat="1" hidden="1" customHeight="1" spans="1:4">
      <c r="A51" s="96" t="s">
        <v>57</v>
      </c>
      <c r="B51" s="100" t="s">
        <v>47</v>
      </c>
      <c r="C51" s="101" t="s">
        <v>58</v>
      </c>
      <c r="D51" s="99"/>
    </row>
    <row r="52" s="82" customFormat="1" hidden="1" customHeight="1" spans="1:4">
      <c r="A52" s="96" t="s">
        <v>59</v>
      </c>
      <c r="B52" s="100" t="s">
        <v>47</v>
      </c>
      <c r="C52" s="101" t="s">
        <v>60</v>
      </c>
      <c r="D52" s="99"/>
    </row>
    <row r="53" s="82" customFormat="1" hidden="1" customHeight="1" spans="1:4">
      <c r="A53" s="96" t="s">
        <v>61</v>
      </c>
      <c r="B53" s="100" t="s">
        <v>47</v>
      </c>
      <c r="C53" s="101" t="s">
        <v>62</v>
      </c>
      <c r="D53" s="99"/>
    </row>
    <row r="54" s="82" customFormat="1" hidden="1" customHeight="1" spans="1:4">
      <c r="A54" s="96" t="s">
        <v>63</v>
      </c>
      <c r="B54" s="100" t="s">
        <v>47</v>
      </c>
      <c r="C54" s="101" t="s">
        <v>64</v>
      </c>
      <c r="D54" s="99"/>
    </row>
    <row r="55" s="82" customFormat="1" hidden="1" customHeight="1" spans="1:4">
      <c r="A55" s="96" t="s">
        <v>65</v>
      </c>
      <c r="B55" s="100" t="s">
        <v>47</v>
      </c>
      <c r="C55" s="101" t="s">
        <v>66</v>
      </c>
      <c r="D55" s="99"/>
    </row>
    <row r="56" s="82" customFormat="1" hidden="1" customHeight="1" spans="1:4">
      <c r="A56" s="96" t="s">
        <v>67</v>
      </c>
      <c r="B56" s="100" t="s">
        <v>47</v>
      </c>
      <c r="C56" s="101" t="s">
        <v>68</v>
      </c>
      <c r="D56" s="99"/>
    </row>
    <row r="57" s="82" customFormat="1" hidden="1" customHeight="1" spans="1:4">
      <c r="A57" s="96" t="s">
        <v>69</v>
      </c>
      <c r="B57" s="100" t="s">
        <v>47</v>
      </c>
      <c r="C57" s="101" t="s">
        <v>70</v>
      </c>
      <c r="D57" s="99"/>
    </row>
    <row r="58" s="82" customFormat="1" hidden="1" customHeight="1" spans="1:4">
      <c r="A58" s="103" t="s">
        <v>71</v>
      </c>
      <c r="B58" s="100" t="s">
        <v>47</v>
      </c>
      <c r="C58" s="101" t="s">
        <v>72</v>
      </c>
      <c r="D58" s="99"/>
    </row>
    <row r="59" s="82" customFormat="1" hidden="1" customHeight="1" spans="1:4">
      <c r="A59" s="104"/>
      <c r="B59" s="100" t="s">
        <v>73</v>
      </c>
      <c r="C59" s="101" t="s">
        <v>74</v>
      </c>
      <c r="D59" s="99"/>
    </row>
    <row r="60" s="82" customFormat="1" hidden="1" customHeight="1" spans="1:4">
      <c r="A60" s="105"/>
      <c r="B60" s="100" t="s">
        <v>73</v>
      </c>
      <c r="C60" s="101" t="s">
        <v>75</v>
      </c>
      <c r="D60" s="99"/>
    </row>
    <row r="61" s="82" customFormat="1" hidden="1" customHeight="1" spans="1:4">
      <c r="A61" s="105"/>
      <c r="B61" s="100" t="s">
        <v>73</v>
      </c>
      <c r="C61" s="101" t="s">
        <v>76</v>
      </c>
      <c r="D61" s="99"/>
    </row>
    <row r="62" s="82" customFormat="1" hidden="1" customHeight="1" spans="1:4">
      <c r="A62" s="105"/>
      <c r="B62" s="100" t="s">
        <v>73</v>
      </c>
      <c r="C62" s="101" t="s">
        <v>77</v>
      </c>
      <c r="D62" s="99"/>
    </row>
    <row r="63" s="82" customFormat="1" hidden="1" customHeight="1" spans="1:4">
      <c r="A63" s="105"/>
      <c r="B63" s="100" t="s">
        <v>73</v>
      </c>
      <c r="C63" s="101" t="s">
        <v>78</v>
      </c>
      <c r="D63" s="99"/>
    </row>
    <row r="64" s="82" customFormat="1" hidden="1" customHeight="1" spans="1:4">
      <c r="A64" s="105"/>
      <c r="B64" s="100" t="s">
        <v>73</v>
      </c>
      <c r="C64" s="101" t="s">
        <v>79</v>
      </c>
      <c r="D64" s="99"/>
    </row>
    <row r="65" s="82" customFormat="1" hidden="1" customHeight="1" spans="1:4">
      <c r="A65" s="106"/>
      <c r="B65" s="100" t="s">
        <v>73</v>
      </c>
      <c r="C65" s="101" t="s">
        <v>80</v>
      </c>
      <c r="D65" s="99"/>
    </row>
    <row r="66" s="82" customFormat="1" hidden="1" customHeight="1" spans="1:4">
      <c r="A66" s="105"/>
      <c r="B66" s="100" t="s">
        <v>73</v>
      </c>
      <c r="C66" s="101" t="s">
        <v>81</v>
      </c>
      <c r="D66" s="99"/>
    </row>
    <row r="67" s="82" customFormat="1" hidden="1" customHeight="1" spans="1:4">
      <c r="A67" s="105"/>
      <c r="B67" s="100" t="s">
        <v>73</v>
      </c>
      <c r="C67" s="101" t="s">
        <v>82</v>
      </c>
      <c r="D67" s="99"/>
    </row>
    <row r="68" s="82" customFormat="1" hidden="1" customHeight="1" spans="1:4">
      <c r="A68" s="105"/>
      <c r="B68" s="100" t="s">
        <v>73</v>
      </c>
      <c r="C68" s="101" t="s">
        <v>83</v>
      </c>
      <c r="D68" s="99"/>
    </row>
    <row r="69" s="82" customFormat="1" hidden="1" customHeight="1" spans="1:4">
      <c r="A69" s="105"/>
      <c r="B69" s="100" t="s">
        <v>73</v>
      </c>
      <c r="C69" s="101" t="s">
        <v>84</v>
      </c>
      <c r="D69" s="99"/>
    </row>
    <row r="70" s="82" customFormat="1" hidden="1" customHeight="1" spans="1:4">
      <c r="A70" s="105"/>
      <c r="B70" s="100" t="s">
        <v>73</v>
      </c>
      <c r="C70" s="101" t="s">
        <v>85</v>
      </c>
      <c r="D70" s="99"/>
    </row>
    <row r="71" s="82" customFormat="1" hidden="1" customHeight="1" spans="1:4">
      <c r="A71" s="105"/>
      <c r="B71" s="100" t="s">
        <v>73</v>
      </c>
      <c r="C71" s="101" t="s">
        <v>86</v>
      </c>
      <c r="D71" s="99"/>
    </row>
    <row r="72" s="82" customFormat="1" hidden="1" customHeight="1" spans="1:4">
      <c r="A72" s="105"/>
      <c r="B72" s="100" t="s">
        <v>73</v>
      </c>
      <c r="C72" s="101" t="s">
        <v>87</v>
      </c>
      <c r="D72" s="99"/>
    </row>
    <row r="73" s="82" customFormat="1" hidden="1" customHeight="1" spans="1:4">
      <c r="A73" s="105"/>
      <c r="B73" s="100" t="s">
        <v>73</v>
      </c>
      <c r="C73" s="101" t="s">
        <v>88</v>
      </c>
      <c r="D73" s="99"/>
    </row>
    <row r="74" s="82" customFormat="1" hidden="1" customHeight="1" spans="1:4">
      <c r="A74" s="105"/>
      <c r="B74" s="100" t="s">
        <v>73</v>
      </c>
      <c r="C74" s="101" t="s">
        <v>89</v>
      </c>
      <c r="D74" s="99"/>
    </row>
    <row r="75" s="82" customFormat="1" hidden="1" customHeight="1" spans="1:4">
      <c r="A75" s="105"/>
      <c r="B75" s="100" t="s">
        <v>90</v>
      </c>
      <c r="C75" s="101" t="s">
        <v>5</v>
      </c>
      <c r="D75" s="99"/>
    </row>
    <row r="76" s="82" customFormat="1" hidden="1" customHeight="1" spans="1:4">
      <c r="A76" s="105"/>
      <c r="B76" s="100" t="s">
        <v>90</v>
      </c>
      <c r="C76" s="101" t="s">
        <v>11</v>
      </c>
      <c r="D76" s="99"/>
    </row>
    <row r="77" s="82" customFormat="1" hidden="1" customHeight="1" spans="1:4">
      <c r="A77" s="105"/>
      <c r="B77" s="100" t="s">
        <v>90</v>
      </c>
      <c r="C77" s="101" t="s">
        <v>14</v>
      </c>
      <c r="D77" s="99"/>
    </row>
    <row r="78" s="82" customFormat="1" hidden="1" customHeight="1" spans="1:4">
      <c r="A78" s="105"/>
      <c r="B78" s="100" t="s">
        <v>90</v>
      </c>
      <c r="C78" s="101" t="s">
        <v>17</v>
      </c>
      <c r="D78" s="99"/>
    </row>
    <row r="79" s="82" customFormat="1" hidden="1" customHeight="1" spans="1:4">
      <c r="A79" s="105"/>
      <c r="B79" s="100" t="s">
        <v>90</v>
      </c>
      <c r="C79" s="101" t="s">
        <v>19</v>
      </c>
      <c r="D79" s="99"/>
    </row>
    <row r="80" s="82" customFormat="1" hidden="1" customHeight="1" spans="1:4">
      <c r="A80" s="105"/>
      <c r="B80" s="100" t="s">
        <v>90</v>
      </c>
      <c r="C80" s="101" t="s">
        <v>22</v>
      </c>
      <c r="D80" s="99"/>
    </row>
    <row r="81" s="82" customFormat="1" hidden="1" customHeight="1" spans="1:4">
      <c r="A81" s="105"/>
      <c r="B81" s="100" t="s">
        <v>90</v>
      </c>
      <c r="C81" s="101" t="s">
        <v>26</v>
      </c>
      <c r="D81" s="99"/>
    </row>
    <row r="82" s="82" customFormat="1" hidden="1" customHeight="1" spans="1:4">
      <c r="A82" s="105"/>
      <c r="B82" s="100" t="s">
        <v>90</v>
      </c>
      <c r="C82" s="101" t="s">
        <v>29</v>
      </c>
      <c r="D82" s="99"/>
    </row>
    <row r="83" s="82" customFormat="1" hidden="1" customHeight="1" spans="1:4">
      <c r="A83" s="105"/>
      <c r="B83" s="100" t="s">
        <v>91</v>
      </c>
      <c r="C83" s="101" t="s">
        <v>92</v>
      </c>
      <c r="D83" s="99"/>
    </row>
    <row r="84" s="82" customFormat="1" hidden="1" customHeight="1" spans="1:4">
      <c r="A84" s="105"/>
      <c r="B84" s="100" t="s">
        <v>91</v>
      </c>
      <c r="C84" s="101" t="s">
        <v>93</v>
      </c>
      <c r="D84" s="99"/>
    </row>
    <row r="85" s="82" customFormat="1" hidden="1" customHeight="1" spans="1:4">
      <c r="A85" s="105"/>
      <c r="B85" s="100" t="s">
        <v>91</v>
      </c>
      <c r="C85" s="101" t="s">
        <v>94</v>
      </c>
      <c r="D85" s="99"/>
    </row>
    <row r="86" s="82" customFormat="1" hidden="1" customHeight="1" spans="1:4">
      <c r="A86" s="105"/>
      <c r="B86" s="100" t="s">
        <v>91</v>
      </c>
      <c r="C86" s="101" t="s">
        <v>95</v>
      </c>
      <c r="D86" s="99"/>
    </row>
    <row r="87" s="82" customFormat="1" hidden="1" customHeight="1" spans="1:4">
      <c r="A87" s="105"/>
      <c r="B87" s="100" t="s">
        <v>91</v>
      </c>
      <c r="C87" s="101" t="s">
        <v>96</v>
      </c>
      <c r="D87" s="99"/>
    </row>
    <row r="88" s="82" customFormat="1" hidden="1" customHeight="1" spans="1:4">
      <c r="A88" s="105"/>
      <c r="B88" s="100" t="s">
        <v>91</v>
      </c>
      <c r="C88" s="101" t="s">
        <v>97</v>
      </c>
      <c r="D88" s="99"/>
    </row>
    <row r="89" s="82" customFormat="1" hidden="1" customHeight="1" spans="1:4">
      <c r="A89" s="105"/>
      <c r="B89" s="100" t="s">
        <v>91</v>
      </c>
      <c r="C89" s="101" t="s">
        <v>98</v>
      </c>
      <c r="D89" s="99"/>
    </row>
    <row r="90" s="82" customFormat="1" hidden="1" customHeight="1" spans="1:4">
      <c r="A90" s="105"/>
      <c r="B90" s="100" t="s">
        <v>91</v>
      </c>
      <c r="C90" s="101" t="s">
        <v>99</v>
      </c>
      <c r="D90" s="99"/>
    </row>
    <row r="91" s="82" customFormat="1" hidden="1" customHeight="1" spans="1:4">
      <c r="A91" s="105"/>
      <c r="B91" s="100" t="s">
        <v>91</v>
      </c>
      <c r="C91" s="101" t="s">
        <v>100</v>
      </c>
      <c r="D91" s="99"/>
    </row>
    <row r="92" s="82" customFormat="1" hidden="1" customHeight="1" spans="1:4">
      <c r="A92" s="105"/>
      <c r="B92" s="100" t="s">
        <v>91</v>
      </c>
      <c r="C92" s="101" t="s">
        <v>101</v>
      </c>
      <c r="D92" s="99"/>
    </row>
    <row r="93" s="82" customFormat="1" hidden="1" customHeight="1" spans="1:4">
      <c r="A93" s="105"/>
      <c r="B93" s="100" t="s">
        <v>91</v>
      </c>
      <c r="C93" s="101" t="s">
        <v>102</v>
      </c>
      <c r="D93" s="99"/>
    </row>
    <row r="94" s="82" customFormat="1" hidden="1" customHeight="1" spans="1:4">
      <c r="A94" s="105"/>
      <c r="B94" s="100" t="s">
        <v>91</v>
      </c>
      <c r="C94" s="101" t="s">
        <v>103</v>
      </c>
      <c r="D94" s="99"/>
    </row>
    <row r="95" s="82" customFormat="1" hidden="1" customHeight="1" spans="1:4">
      <c r="A95" s="105"/>
      <c r="B95" s="100" t="s">
        <v>91</v>
      </c>
      <c r="C95" s="101" t="s">
        <v>104</v>
      </c>
      <c r="D95" s="99"/>
    </row>
    <row r="96" s="82" customFormat="1" hidden="1" customHeight="1" spans="1:4">
      <c r="A96" s="105"/>
      <c r="B96" s="100" t="s">
        <v>91</v>
      </c>
      <c r="C96" s="101" t="s">
        <v>105</v>
      </c>
      <c r="D96" s="99"/>
    </row>
    <row r="97" s="82" customFormat="1" hidden="1" customHeight="1" spans="1:4">
      <c r="A97" s="105"/>
      <c r="B97" s="100" t="s">
        <v>91</v>
      </c>
      <c r="C97" s="101" t="s">
        <v>106</v>
      </c>
      <c r="D97" s="99"/>
    </row>
    <row r="98" s="82" customFormat="1" hidden="1" customHeight="1" spans="1:4">
      <c r="A98" s="105"/>
      <c r="B98" s="100" t="s">
        <v>91</v>
      </c>
      <c r="C98" s="101" t="s">
        <v>107</v>
      </c>
      <c r="D98" s="99"/>
    </row>
    <row r="99" s="82" customFormat="1" hidden="1" customHeight="1" spans="1:4">
      <c r="A99" s="105"/>
      <c r="B99" s="100" t="s">
        <v>91</v>
      </c>
      <c r="C99" s="101" t="s">
        <v>108</v>
      </c>
      <c r="D99" s="99"/>
    </row>
    <row r="100" s="82" customFormat="1" hidden="1" customHeight="1" spans="1:4">
      <c r="A100" s="105"/>
      <c r="B100" s="100" t="s">
        <v>91</v>
      </c>
      <c r="C100" s="101" t="s">
        <v>109</v>
      </c>
      <c r="D100" s="99"/>
    </row>
    <row r="101" s="82" customFormat="1" hidden="1" customHeight="1" spans="1:4">
      <c r="A101" s="105"/>
      <c r="B101" s="100" t="s">
        <v>91</v>
      </c>
      <c r="C101" s="101" t="s">
        <v>110</v>
      </c>
      <c r="D101" s="99"/>
    </row>
    <row r="102" s="82" customFormat="1" hidden="1" customHeight="1" spans="1:4">
      <c r="A102" s="105"/>
      <c r="B102" s="100" t="s">
        <v>91</v>
      </c>
      <c r="C102" s="101" t="s">
        <v>111</v>
      </c>
      <c r="D102" s="99"/>
    </row>
    <row r="103" s="82" customFormat="1" hidden="1" customHeight="1" spans="1:4">
      <c r="A103" s="105"/>
      <c r="B103" s="100" t="s">
        <v>91</v>
      </c>
      <c r="C103" s="101" t="s">
        <v>112</v>
      </c>
      <c r="D103" s="99"/>
    </row>
    <row r="104" s="82" customFormat="1" hidden="1" customHeight="1" spans="1:4">
      <c r="A104" s="105"/>
      <c r="B104" s="100" t="s">
        <v>91</v>
      </c>
      <c r="C104" s="101" t="s">
        <v>113</v>
      </c>
      <c r="D104" s="99"/>
    </row>
    <row r="105" s="82" customFormat="1" hidden="1" customHeight="1" spans="1:4">
      <c r="A105" s="105"/>
      <c r="B105" s="100" t="s">
        <v>91</v>
      </c>
      <c r="C105" s="101" t="s">
        <v>114</v>
      </c>
      <c r="D105" s="99"/>
    </row>
    <row r="106" s="82" customFormat="1" hidden="1" customHeight="1" spans="1:4">
      <c r="A106" s="105"/>
      <c r="B106" s="100" t="s">
        <v>91</v>
      </c>
      <c r="C106" s="101" t="s">
        <v>115</v>
      </c>
      <c r="D106" s="99"/>
    </row>
    <row r="107" s="82" customFormat="1" hidden="1" customHeight="1" spans="1:4">
      <c r="A107" s="105"/>
      <c r="B107" s="100" t="s">
        <v>91</v>
      </c>
      <c r="C107" s="101" t="s">
        <v>116</v>
      </c>
      <c r="D107" s="99"/>
    </row>
    <row r="108" s="82" customFormat="1" hidden="1" customHeight="1" spans="1:4">
      <c r="A108" s="105"/>
      <c r="B108" s="100" t="s">
        <v>91</v>
      </c>
      <c r="C108" s="101" t="s">
        <v>117</v>
      </c>
      <c r="D108" s="99"/>
    </row>
    <row r="109" s="82" customFormat="1" hidden="1" customHeight="1" spans="1:4">
      <c r="A109" s="105"/>
      <c r="B109" s="100" t="s">
        <v>91</v>
      </c>
      <c r="C109" s="101" t="s">
        <v>118</v>
      </c>
      <c r="D109" s="99"/>
    </row>
    <row r="110" s="82" customFormat="1" hidden="1" customHeight="1" spans="1:4">
      <c r="A110" s="105"/>
      <c r="B110" s="100" t="s">
        <v>91</v>
      </c>
      <c r="C110" s="101" t="s">
        <v>119</v>
      </c>
      <c r="D110" s="99"/>
    </row>
    <row r="111" s="82" customFormat="1" hidden="1" customHeight="1" spans="1:4">
      <c r="A111" s="105"/>
      <c r="B111" s="100" t="s">
        <v>120</v>
      </c>
      <c r="C111" s="101" t="s">
        <v>121</v>
      </c>
      <c r="D111" s="99"/>
    </row>
    <row r="112" s="82" customFormat="1" hidden="1" customHeight="1" spans="1:4">
      <c r="A112" s="105"/>
      <c r="B112" s="100" t="s">
        <v>120</v>
      </c>
      <c r="C112" s="101" t="s">
        <v>122</v>
      </c>
      <c r="D112" s="99"/>
    </row>
    <row r="113" s="82" customFormat="1" hidden="1" customHeight="1" spans="1:4">
      <c r="A113" s="105"/>
      <c r="B113" s="100" t="s">
        <v>120</v>
      </c>
      <c r="C113" s="101" t="s">
        <v>123</v>
      </c>
      <c r="D113" s="99"/>
    </row>
    <row r="114" s="82" customFormat="1" hidden="1" customHeight="1" spans="1:4">
      <c r="A114" s="105"/>
      <c r="B114" s="100" t="s">
        <v>120</v>
      </c>
      <c r="C114" s="101" t="s">
        <v>124</v>
      </c>
      <c r="D114" s="99"/>
    </row>
    <row r="115" s="82" customFormat="1" hidden="1" customHeight="1" spans="1:4">
      <c r="A115" s="105"/>
      <c r="B115" s="100" t="s">
        <v>120</v>
      </c>
      <c r="C115" s="101" t="s">
        <v>125</v>
      </c>
      <c r="D115" s="99"/>
    </row>
    <row r="116" s="82" customFormat="1" hidden="1" customHeight="1" spans="1:4">
      <c r="A116" s="105"/>
      <c r="B116" s="100" t="s">
        <v>120</v>
      </c>
      <c r="C116" s="101" t="s">
        <v>126</v>
      </c>
      <c r="D116" s="99"/>
    </row>
    <row r="117" s="82" customFormat="1" hidden="1" customHeight="1" spans="1:4">
      <c r="A117" s="105"/>
      <c r="B117" s="100" t="s">
        <v>120</v>
      </c>
      <c r="C117" s="101" t="s">
        <v>127</v>
      </c>
      <c r="D117" s="99"/>
    </row>
    <row r="118" s="82" customFormat="1" hidden="1" customHeight="1" spans="1:4">
      <c r="A118" s="105"/>
      <c r="B118" s="100" t="s">
        <v>120</v>
      </c>
      <c r="C118" s="101" t="s">
        <v>128</v>
      </c>
      <c r="D118" s="99"/>
    </row>
    <row r="119" s="82" customFormat="1" hidden="1" customHeight="1" spans="1:4">
      <c r="A119" s="105"/>
      <c r="B119" s="100" t="s">
        <v>120</v>
      </c>
      <c r="C119" s="101" t="s">
        <v>129</v>
      </c>
      <c r="D119" s="99"/>
    </row>
    <row r="120" s="82" customFormat="1" hidden="1" customHeight="1" spans="1:4">
      <c r="A120" s="105"/>
      <c r="B120" s="100" t="s">
        <v>120</v>
      </c>
      <c r="C120" s="101" t="s">
        <v>130</v>
      </c>
      <c r="D120" s="99"/>
    </row>
    <row r="121" s="82" customFormat="1" hidden="1" customHeight="1" spans="1:4">
      <c r="A121" s="105"/>
      <c r="B121" s="100" t="s">
        <v>120</v>
      </c>
      <c r="C121" s="101" t="s">
        <v>131</v>
      </c>
      <c r="D121" s="99"/>
    </row>
    <row r="122" s="82" customFormat="1" hidden="1" customHeight="1" spans="1:4">
      <c r="A122" s="105"/>
      <c r="B122" s="100" t="s">
        <v>120</v>
      </c>
      <c r="C122" s="101" t="s">
        <v>132</v>
      </c>
      <c r="D122" s="99"/>
    </row>
    <row r="123" s="82" customFormat="1" hidden="1" customHeight="1" spans="1:4">
      <c r="A123" s="105"/>
      <c r="B123" s="100" t="s">
        <v>133</v>
      </c>
      <c r="C123" s="101" t="s">
        <v>134</v>
      </c>
      <c r="D123" s="99"/>
    </row>
    <row r="124" s="82" customFormat="1" hidden="1" customHeight="1" spans="1:4">
      <c r="A124" s="105"/>
      <c r="B124" s="100" t="s">
        <v>133</v>
      </c>
      <c r="C124" s="101" t="s">
        <v>135</v>
      </c>
      <c r="D124" s="99"/>
    </row>
    <row r="125" s="82" customFormat="1" hidden="1" customHeight="1" spans="1:4">
      <c r="A125" s="105"/>
      <c r="B125" s="100" t="s">
        <v>133</v>
      </c>
      <c r="C125" s="101" t="s">
        <v>136</v>
      </c>
      <c r="D125" s="99"/>
    </row>
    <row r="126" s="82" customFormat="1" hidden="1" customHeight="1" spans="1:4">
      <c r="A126" s="105"/>
      <c r="B126" s="100" t="s">
        <v>133</v>
      </c>
      <c r="C126" s="101" t="s">
        <v>137</v>
      </c>
      <c r="D126" s="99"/>
    </row>
    <row r="127" s="82" customFormat="1" hidden="1" customHeight="1" spans="1:4">
      <c r="A127" s="105"/>
      <c r="B127" s="100" t="s">
        <v>133</v>
      </c>
      <c r="C127" s="101" t="s">
        <v>138</v>
      </c>
      <c r="D127" s="99"/>
    </row>
    <row r="128" s="82" customFormat="1" hidden="1" customHeight="1" spans="1:4">
      <c r="A128" s="105"/>
      <c r="B128" s="100" t="s">
        <v>133</v>
      </c>
      <c r="C128" s="101" t="s">
        <v>139</v>
      </c>
      <c r="D128" s="99"/>
    </row>
    <row r="129" s="82" customFormat="1" hidden="1" customHeight="1" spans="1:4">
      <c r="A129" s="105"/>
      <c r="B129" s="100" t="s">
        <v>133</v>
      </c>
      <c r="C129" s="101" t="s">
        <v>140</v>
      </c>
      <c r="D129" s="99"/>
    </row>
    <row r="130" s="82" customFormat="1" hidden="1" customHeight="1" spans="1:4">
      <c r="A130" s="105"/>
      <c r="B130" s="100" t="s">
        <v>133</v>
      </c>
      <c r="C130" s="101" t="s">
        <v>141</v>
      </c>
      <c r="D130" s="99"/>
    </row>
    <row r="131" s="82" customFormat="1" hidden="1" customHeight="1" spans="1:4">
      <c r="A131" s="105"/>
      <c r="B131" s="100" t="s">
        <v>133</v>
      </c>
      <c r="C131" s="101" t="s">
        <v>142</v>
      </c>
      <c r="D131" s="99"/>
    </row>
    <row r="132" s="82" customFormat="1" hidden="1" customHeight="1" spans="1:4">
      <c r="A132" s="105"/>
      <c r="B132" s="100" t="s">
        <v>133</v>
      </c>
      <c r="C132" s="101" t="s">
        <v>143</v>
      </c>
      <c r="D132" s="99"/>
    </row>
    <row r="133" s="82" customFormat="1" hidden="1" customHeight="1" spans="1:4">
      <c r="A133" s="105"/>
      <c r="B133" s="100" t="s">
        <v>133</v>
      </c>
      <c r="C133" s="101" t="s">
        <v>144</v>
      </c>
      <c r="D133" s="99"/>
    </row>
    <row r="134" s="82" customFormat="1" hidden="1" customHeight="1" spans="1:4">
      <c r="A134" s="105"/>
      <c r="B134" s="100" t="s">
        <v>133</v>
      </c>
      <c r="C134" s="101" t="s">
        <v>145</v>
      </c>
      <c r="D134" s="99"/>
    </row>
    <row r="135" s="82" customFormat="1" hidden="1" customHeight="1" spans="1:4">
      <c r="A135" s="105"/>
      <c r="B135" s="100" t="s">
        <v>133</v>
      </c>
      <c r="C135" s="101" t="s">
        <v>146</v>
      </c>
      <c r="D135" s="99"/>
    </row>
    <row r="136" s="82" customFormat="1" hidden="1" customHeight="1" spans="1:4">
      <c r="A136" s="105"/>
      <c r="B136" s="100" t="s">
        <v>133</v>
      </c>
      <c r="C136" s="101" t="s">
        <v>147</v>
      </c>
      <c r="D136" s="99"/>
    </row>
    <row r="137" s="82" customFormat="1" hidden="1" customHeight="1" spans="1:4">
      <c r="A137" s="105"/>
      <c r="B137" s="100" t="s">
        <v>148</v>
      </c>
      <c r="C137" s="101" t="s">
        <v>149</v>
      </c>
      <c r="D137" s="99"/>
    </row>
    <row r="138" s="82" customFormat="1" hidden="1" customHeight="1" spans="1:4">
      <c r="A138" s="105"/>
      <c r="B138" s="100" t="s">
        <v>148</v>
      </c>
      <c r="C138" s="101" t="s">
        <v>150</v>
      </c>
      <c r="D138" s="99"/>
    </row>
    <row r="139" s="82" customFormat="1" hidden="1" customHeight="1" spans="1:4">
      <c r="A139" s="105"/>
      <c r="B139" s="100" t="s">
        <v>148</v>
      </c>
      <c r="C139" s="101" t="s">
        <v>151</v>
      </c>
      <c r="D139" s="99"/>
    </row>
    <row r="140" s="82" customFormat="1" hidden="1" customHeight="1" spans="1:4">
      <c r="A140" s="105"/>
      <c r="B140" s="100" t="s">
        <v>148</v>
      </c>
      <c r="C140" s="101" t="s">
        <v>152</v>
      </c>
      <c r="D140" s="99"/>
    </row>
    <row r="141" s="82" customFormat="1" hidden="1" customHeight="1" spans="1:4">
      <c r="A141" s="105"/>
      <c r="B141" s="100" t="s">
        <v>148</v>
      </c>
      <c r="C141" s="101" t="s">
        <v>153</v>
      </c>
      <c r="D141" s="99"/>
    </row>
    <row r="142" s="82" customFormat="1" hidden="1" customHeight="1" spans="1:4">
      <c r="A142" s="105"/>
      <c r="B142" s="100" t="s">
        <v>148</v>
      </c>
      <c r="C142" s="101" t="s">
        <v>154</v>
      </c>
      <c r="D142" s="99"/>
    </row>
    <row r="143" s="82" customFormat="1" hidden="1" customHeight="1" spans="1:4">
      <c r="A143" s="105"/>
      <c r="B143" s="100" t="s">
        <v>148</v>
      </c>
      <c r="C143" s="101" t="s">
        <v>155</v>
      </c>
      <c r="D143" s="99"/>
    </row>
    <row r="144" s="82" customFormat="1" hidden="1" customHeight="1" spans="1:4">
      <c r="A144" s="105"/>
      <c r="B144" s="100" t="s">
        <v>148</v>
      </c>
      <c r="C144" s="101" t="s">
        <v>156</v>
      </c>
      <c r="D144" s="99"/>
    </row>
    <row r="145" s="82" customFormat="1" hidden="1" customHeight="1" spans="1:4">
      <c r="A145" s="105"/>
      <c r="B145" s="100" t="s">
        <v>148</v>
      </c>
      <c r="C145" s="101" t="s">
        <v>157</v>
      </c>
      <c r="D145" s="99"/>
    </row>
    <row r="146" s="82" customFormat="1" hidden="1" customHeight="1" spans="1:4">
      <c r="A146" s="105"/>
      <c r="B146" s="100" t="s">
        <v>158</v>
      </c>
      <c r="C146" s="101" t="s">
        <v>159</v>
      </c>
      <c r="D146" s="99"/>
    </row>
    <row r="147" s="82" customFormat="1" hidden="1" customHeight="1" spans="1:4">
      <c r="A147" s="105"/>
      <c r="B147" s="100" t="s">
        <v>158</v>
      </c>
      <c r="C147" s="101" t="s">
        <v>160</v>
      </c>
      <c r="D147" s="99"/>
    </row>
    <row r="148" s="82" customFormat="1" hidden="1" customHeight="1" spans="1:4">
      <c r="A148" s="105"/>
      <c r="B148" s="100" t="s">
        <v>158</v>
      </c>
      <c r="C148" s="101" t="s">
        <v>161</v>
      </c>
      <c r="D148" s="99"/>
    </row>
    <row r="149" s="82" customFormat="1" hidden="1" customHeight="1" spans="1:4">
      <c r="A149" s="105"/>
      <c r="B149" s="100" t="s">
        <v>158</v>
      </c>
      <c r="C149" s="101" t="s">
        <v>162</v>
      </c>
      <c r="D149" s="99"/>
    </row>
    <row r="150" s="82" customFormat="1" hidden="1" customHeight="1" spans="1:4">
      <c r="A150" s="105"/>
      <c r="B150" s="100" t="s">
        <v>158</v>
      </c>
      <c r="C150" s="101" t="s">
        <v>163</v>
      </c>
      <c r="D150" s="99"/>
    </row>
    <row r="151" s="82" customFormat="1" hidden="1" customHeight="1" spans="1:4">
      <c r="A151" s="105"/>
      <c r="B151" s="100" t="s">
        <v>158</v>
      </c>
      <c r="C151" s="101" t="s">
        <v>164</v>
      </c>
      <c r="D151" s="99"/>
    </row>
    <row r="152" s="82" customFormat="1" hidden="1" customHeight="1" spans="1:4">
      <c r="A152" s="105"/>
      <c r="B152" s="100" t="s">
        <v>158</v>
      </c>
      <c r="C152" s="101" t="s">
        <v>165</v>
      </c>
      <c r="D152" s="99"/>
    </row>
    <row r="153" s="82" customFormat="1" hidden="1" customHeight="1" spans="1:4">
      <c r="A153" s="105"/>
      <c r="B153" s="100" t="s">
        <v>158</v>
      </c>
      <c r="C153" s="101" t="s">
        <v>166</v>
      </c>
      <c r="D153" s="99"/>
    </row>
    <row r="154" s="82" customFormat="1" hidden="1" customHeight="1" spans="1:4">
      <c r="A154" s="105"/>
      <c r="B154" s="100" t="s">
        <v>167</v>
      </c>
      <c r="C154" s="101" t="s">
        <v>168</v>
      </c>
      <c r="D154" s="99"/>
    </row>
    <row r="155" s="82" customFormat="1" hidden="1" customHeight="1" spans="1:4">
      <c r="A155" s="105"/>
      <c r="B155" s="100" t="s">
        <v>167</v>
      </c>
      <c r="C155" s="101" t="s">
        <v>169</v>
      </c>
      <c r="D155" s="99"/>
    </row>
    <row r="156" s="82" customFormat="1" hidden="1" customHeight="1" spans="1:4">
      <c r="A156" s="105"/>
      <c r="B156" s="100" t="s">
        <v>167</v>
      </c>
      <c r="C156" s="101" t="s">
        <v>170</v>
      </c>
      <c r="D156" s="99"/>
    </row>
    <row r="157" s="82" customFormat="1" hidden="1" customHeight="1" spans="1:4">
      <c r="A157" s="105"/>
      <c r="B157" s="100" t="s">
        <v>167</v>
      </c>
      <c r="C157" s="101" t="s">
        <v>171</v>
      </c>
      <c r="D157" s="99"/>
    </row>
    <row r="158" s="82" customFormat="1" hidden="1" customHeight="1" spans="1:4">
      <c r="A158" s="105"/>
      <c r="B158" s="100" t="s">
        <v>167</v>
      </c>
      <c r="C158" s="101" t="s">
        <v>172</v>
      </c>
      <c r="D158" s="99"/>
    </row>
    <row r="159" s="82" customFormat="1" hidden="1" customHeight="1" spans="1:4">
      <c r="A159" s="105"/>
      <c r="B159" s="100" t="s">
        <v>167</v>
      </c>
      <c r="C159" s="101" t="s">
        <v>173</v>
      </c>
      <c r="D159" s="99"/>
    </row>
    <row r="160" s="82" customFormat="1" hidden="1" customHeight="1" spans="1:4">
      <c r="A160" s="105"/>
      <c r="B160" s="100" t="s">
        <v>167</v>
      </c>
      <c r="C160" s="101" t="s">
        <v>174</v>
      </c>
      <c r="D160" s="99"/>
    </row>
    <row r="161" s="82" customFormat="1" hidden="1" customHeight="1" spans="1:4">
      <c r="A161" s="105"/>
      <c r="B161" s="100" t="s">
        <v>167</v>
      </c>
      <c r="C161" s="101" t="s">
        <v>175</v>
      </c>
      <c r="D161" s="99"/>
    </row>
    <row r="162" s="82" customFormat="1" hidden="1" customHeight="1" spans="1:4">
      <c r="A162" s="105"/>
      <c r="B162" s="100" t="s">
        <v>167</v>
      </c>
      <c r="C162" s="101" t="s">
        <v>176</v>
      </c>
      <c r="D162" s="99"/>
    </row>
    <row r="163" s="82" customFormat="1" hidden="1" customHeight="1" spans="1:4">
      <c r="A163" s="105"/>
      <c r="B163" s="100" t="s">
        <v>167</v>
      </c>
      <c r="C163" s="101" t="s">
        <v>177</v>
      </c>
      <c r="D163" s="99"/>
    </row>
    <row r="164" s="82" customFormat="1" hidden="1" customHeight="1" spans="1:4">
      <c r="A164" s="105"/>
      <c r="B164" s="100" t="s">
        <v>167</v>
      </c>
      <c r="C164" s="101" t="s">
        <v>178</v>
      </c>
      <c r="D164" s="99"/>
    </row>
    <row r="165" s="82" customFormat="1" hidden="1" customHeight="1" spans="1:4">
      <c r="A165" s="105"/>
      <c r="B165" s="100" t="s">
        <v>167</v>
      </c>
      <c r="C165" s="101" t="s">
        <v>179</v>
      </c>
      <c r="D165" s="99"/>
    </row>
    <row r="166" s="82" customFormat="1" hidden="1" customHeight="1" spans="1:4">
      <c r="A166" s="105"/>
      <c r="B166" s="100" t="s">
        <v>180</v>
      </c>
      <c r="C166" s="101" t="s">
        <v>181</v>
      </c>
      <c r="D166" s="99"/>
    </row>
    <row r="167" s="82" customFormat="1" hidden="1" customHeight="1" spans="1:4">
      <c r="A167" s="105"/>
      <c r="B167" s="100" t="s">
        <v>180</v>
      </c>
      <c r="C167" s="101" t="s">
        <v>182</v>
      </c>
      <c r="D167" s="99"/>
    </row>
    <row r="168" s="82" customFormat="1" hidden="1" customHeight="1" spans="1:4">
      <c r="A168" s="105"/>
      <c r="B168" s="100" t="s">
        <v>180</v>
      </c>
      <c r="C168" s="101" t="s">
        <v>183</v>
      </c>
      <c r="D168" s="99"/>
    </row>
    <row r="169" s="82" customFormat="1" hidden="1" customHeight="1" spans="1:4">
      <c r="A169" s="105"/>
      <c r="B169" s="100" t="s">
        <v>180</v>
      </c>
      <c r="C169" s="101" t="s">
        <v>184</v>
      </c>
      <c r="D169" s="99"/>
    </row>
    <row r="170" s="82" customFormat="1" hidden="1" customHeight="1" spans="1:4">
      <c r="A170" s="105"/>
      <c r="B170" s="100" t="s">
        <v>180</v>
      </c>
      <c r="C170" s="101" t="s">
        <v>185</v>
      </c>
      <c r="D170" s="99"/>
    </row>
    <row r="171" s="82" customFormat="1" hidden="1" customHeight="1" spans="1:4">
      <c r="A171" s="105"/>
      <c r="B171" s="100" t="s">
        <v>180</v>
      </c>
      <c r="C171" s="101" t="s">
        <v>186</v>
      </c>
      <c r="D171" s="99"/>
    </row>
    <row r="172" s="82" customFormat="1" hidden="1" customHeight="1" spans="1:4">
      <c r="A172" s="105"/>
      <c r="B172" s="100" t="s">
        <v>180</v>
      </c>
      <c r="C172" s="101" t="s">
        <v>187</v>
      </c>
      <c r="D172" s="99"/>
    </row>
    <row r="173" s="82" customFormat="1" hidden="1" customHeight="1" spans="1:4">
      <c r="A173" s="105"/>
      <c r="B173" s="100" t="s">
        <v>180</v>
      </c>
      <c r="C173" s="101" t="s">
        <v>188</v>
      </c>
      <c r="D173" s="99"/>
    </row>
    <row r="174" s="82" customFormat="1" hidden="1" customHeight="1" spans="1:4">
      <c r="A174" s="105"/>
      <c r="B174" s="100" t="s">
        <v>180</v>
      </c>
      <c r="C174" s="101" t="s">
        <v>189</v>
      </c>
      <c r="D174" s="99"/>
    </row>
    <row r="175" s="82" customFormat="1" hidden="1" customHeight="1" spans="1:4">
      <c r="A175" s="105"/>
      <c r="B175" s="100" t="s">
        <v>180</v>
      </c>
      <c r="C175" s="101" t="s">
        <v>190</v>
      </c>
      <c r="D175" s="99"/>
    </row>
    <row r="176" s="82" customFormat="1" hidden="1" customHeight="1" spans="1:4">
      <c r="A176" s="105"/>
      <c r="B176" s="100" t="s">
        <v>180</v>
      </c>
      <c r="C176" s="101" t="s">
        <v>191</v>
      </c>
      <c r="D176" s="99"/>
    </row>
    <row r="177" s="82" customFormat="1" hidden="1" customHeight="1" spans="1:4">
      <c r="A177" s="105"/>
      <c r="B177" s="100" t="s">
        <v>180</v>
      </c>
      <c r="C177" s="101" t="s">
        <v>192</v>
      </c>
      <c r="D177" s="99"/>
    </row>
    <row r="178" s="82" customFormat="1" hidden="1" customHeight="1" spans="1:4">
      <c r="A178" s="105"/>
      <c r="B178" s="100" t="s">
        <v>180</v>
      </c>
      <c r="C178" s="101" t="s">
        <v>193</v>
      </c>
      <c r="D178" s="99"/>
    </row>
    <row r="179" s="82" customFormat="1" hidden="1" customHeight="1" spans="1:4">
      <c r="A179" s="105"/>
      <c r="B179" s="100" t="s">
        <v>180</v>
      </c>
      <c r="C179" s="101" t="s">
        <v>194</v>
      </c>
      <c r="D179" s="99"/>
    </row>
    <row r="180" s="82" customFormat="1" hidden="1" customHeight="1" spans="1:4">
      <c r="A180" s="105"/>
      <c r="B180" s="100" t="s">
        <v>195</v>
      </c>
      <c r="C180" s="101" t="s">
        <v>196</v>
      </c>
      <c r="D180" s="99"/>
    </row>
    <row r="181" s="82" customFormat="1" hidden="1" customHeight="1" spans="1:4">
      <c r="A181" s="105"/>
      <c r="B181" s="100" t="s">
        <v>195</v>
      </c>
      <c r="C181" s="101" t="s">
        <v>197</v>
      </c>
      <c r="D181" s="99"/>
    </row>
    <row r="182" s="82" customFormat="1" hidden="1" customHeight="1" spans="1:4">
      <c r="A182" s="105"/>
      <c r="B182" s="100" t="s">
        <v>195</v>
      </c>
      <c r="C182" s="101" t="s">
        <v>198</v>
      </c>
      <c r="D182" s="99"/>
    </row>
    <row r="183" s="82" customFormat="1" hidden="1" customHeight="1" spans="1:4">
      <c r="A183" s="105"/>
      <c r="B183" s="100" t="s">
        <v>195</v>
      </c>
      <c r="C183" s="101" t="s">
        <v>199</v>
      </c>
      <c r="D183" s="99"/>
    </row>
    <row r="184" s="82" customFormat="1" hidden="1" customHeight="1" spans="1:4">
      <c r="A184" s="105"/>
      <c r="B184" s="100" t="s">
        <v>195</v>
      </c>
      <c r="C184" s="101" t="s">
        <v>200</v>
      </c>
      <c r="D184" s="99"/>
    </row>
    <row r="185" s="82" customFormat="1" hidden="1" customHeight="1" spans="1:4">
      <c r="A185" s="105"/>
      <c r="B185" s="100" t="s">
        <v>195</v>
      </c>
      <c r="C185" s="101" t="s">
        <v>201</v>
      </c>
      <c r="D185" s="99"/>
    </row>
    <row r="186" s="82" customFormat="1" hidden="1" customHeight="1" spans="1:4">
      <c r="A186" s="105"/>
      <c r="B186" s="100" t="s">
        <v>195</v>
      </c>
      <c r="C186" s="101" t="s">
        <v>202</v>
      </c>
      <c r="D186" s="99"/>
    </row>
    <row r="187" s="82" customFormat="1" hidden="1" customHeight="1" spans="1:4">
      <c r="A187" s="105"/>
      <c r="B187" s="100" t="s">
        <v>195</v>
      </c>
      <c r="C187" s="101" t="s">
        <v>203</v>
      </c>
      <c r="D187" s="99"/>
    </row>
    <row r="188" s="82" customFormat="1" hidden="1" customHeight="1" spans="1:4">
      <c r="A188" s="105"/>
      <c r="B188" s="100" t="s">
        <v>195</v>
      </c>
      <c r="C188" s="101" t="s">
        <v>204</v>
      </c>
      <c r="D188" s="99"/>
    </row>
    <row r="189" s="82" customFormat="1" hidden="1" customHeight="1" spans="1:4">
      <c r="A189" s="105"/>
      <c r="B189" s="100" t="s">
        <v>195</v>
      </c>
      <c r="C189" s="101" t="s">
        <v>205</v>
      </c>
      <c r="D189" s="99"/>
    </row>
    <row r="190" s="82" customFormat="1" hidden="1" customHeight="1" spans="1:4">
      <c r="A190" s="105"/>
      <c r="B190" s="100" t="s">
        <v>195</v>
      </c>
      <c r="C190" s="101" t="s">
        <v>206</v>
      </c>
      <c r="D190" s="99"/>
    </row>
    <row r="191" s="82" customFormat="1" hidden="1" customHeight="1" spans="1:4">
      <c r="A191" s="105"/>
      <c r="B191" s="100" t="s">
        <v>195</v>
      </c>
      <c r="C191" s="101" t="s">
        <v>207</v>
      </c>
      <c r="D191" s="99"/>
    </row>
    <row r="192" s="82" customFormat="1" hidden="1" customHeight="1" spans="1:4">
      <c r="A192" s="105"/>
      <c r="B192" s="100" t="s">
        <v>208</v>
      </c>
      <c r="C192" s="101" t="s">
        <v>209</v>
      </c>
      <c r="D192" s="99"/>
    </row>
    <row r="193" s="82" customFormat="1" hidden="1" customHeight="1" spans="1:4">
      <c r="A193" s="105"/>
      <c r="B193" s="100" t="s">
        <v>208</v>
      </c>
      <c r="C193" s="101" t="s">
        <v>210</v>
      </c>
      <c r="D193" s="99"/>
    </row>
    <row r="194" s="82" customFormat="1" hidden="1" customHeight="1" spans="1:4">
      <c r="A194" s="105"/>
      <c r="B194" s="100" t="s">
        <v>208</v>
      </c>
      <c r="C194" s="101" t="s">
        <v>211</v>
      </c>
      <c r="D194" s="99"/>
    </row>
    <row r="195" s="82" customFormat="1" hidden="1" customHeight="1" spans="1:4">
      <c r="A195" s="105"/>
      <c r="B195" s="100" t="s">
        <v>208</v>
      </c>
      <c r="C195" s="101" t="s">
        <v>212</v>
      </c>
      <c r="D195" s="99"/>
    </row>
    <row r="196" s="82" customFormat="1" hidden="1" customHeight="1" spans="1:4">
      <c r="A196" s="105"/>
      <c r="B196" s="100" t="s">
        <v>208</v>
      </c>
      <c r="C196" s="101" t="s">
        <v>213</v>
      </c>
      <c r="D196" s="99"/>
    </row>
    <row r="197" s="82" customFormat="1" hidden="1" customHeight="1" spans="1:4">
      <c r="A197" s="105"/>
      <c r="B197" s="100" t="s">
        <v>208</v>
      </c>
      <c r="C197" s="101" t="s">
        <v>214</v>
      </c>
      <c r="D197" s="99"/>
    </row>
    <row r="198" s="82" customFormat="1" hidden="1" customHeight="1" spans="1:4">
      <c r="A198" s="105"/>
      <c r="B198" s="100" t="s">
        <v>208</v>
      </c>
      <c r="C198" s="101" t="s">
        <v>215</v>
      </c>
      <c r="D198" s="99"/>
    </row>
    <row r="199" s="82" customFormat="1" hidden="1" customHeight="1" spans="1:4">
      <c r="A199" s="105"/>
      <c r="B199" s="100" t="s">
        <v>216</v>
      </c>
      <c r="C199" s="101" t="s">
        <v>217</v>
      </c>
      <c r="D199" s="99"/>
    </row>
    <row r="200" s="82" customFormat="1" hidden="1" customHeight="1" spans="1:4">
      <c r="A200" s="105"/>
      <c r="B200" s="100" t="s">
        <v>216</v>
      </c>
      <c r="C200" s="101" t="s">
        <v>218</v>
      </c>
      <c r="D200" s="99"/>
    </row>
    <row r="201" s="82" customFormat="1" hidden="1" customHeight="1" spans="1:4">
      <c r="A201" s="105"/>
      <c r="B201" s="100" t="s">
        <v>216</v>
      </c>
      <c r="C201" s="101" t="s">
        <v>219</v>
      </c>
      <c r="D201" s="99"/>
    </row>
    <row r="202" s="82" customFormat="1" hidden="1" customHeight="1" spans="1:4">
      <c r="A202" s="105"/>
      <c r="B202" s="100" t="s">
        <v>216</v>
      </c>
      <c r="C202" s="101" t="s">
        <v>220</v>
      </c>
      <c r="D202" s="99"/>
    </row>
    <row r="203" s="82" customFormat="1" hidden="1" customHeight="1" spans="1:4">
      <c r="A203" s="105"/>
      <c r="B203" s="100" t="s">
        <v>216</v>
      </c>
      <c r="C203" s="101" t="s">
        <v>221</v>
      </c>
      <c r="D203" s="99"/>
    </row>
    <row r="204" s="82" customFormat="1" hidden="1" customHeight="1" spans="1:4">
      <c r="A204" s="105"/>
      <c r="B204" s="100" t="s">
        <v>216</v>
      </c>
      <c r="C204" s="101" t="s">
        <v>222</v>
      </c>
      <c r="D204" s="99"/>
    </row>
    <row r="205" s="82" customFormat="1" hidden="1" customHeight="1" spans="1:4">
      <c r="A205" s="105"/>
      <c r="B205" s="100" t="s">
        <v>223</v>
      </c>
      <c r="C205" s="101" t="s">
        <v>224</v>
      </c>
      <c r="D205" s="99"/>
    </row>
    <row r="206" s="82" customFormat="1" hidden="1" customHeight="1" spans="1:4">
      <c r="A206" s="105"/>
      <c r="B206" s="100" t="s">
        <v>223</v>
      </c>
      <c r="C206" s="101" t="s">
        <v>225</v>
      </c>
      <c r="D206" s="99"/>
    </row>
    <row r="207" s="82" customFormat="1" hidden="1" customHeight="1" spans="1:4">
      <c r="A207" s="105"/>
      <c r="B207" s="100" t="s">
        <v>223</v>
      </c>
      <c r="C207" s="101" t="s">
        <v>226</v>
      </c>
      <c r="D207" s="99"/>
    </row>
    <row r="208" s="82" customFormat="1" hidden="1" customHeight="1" spans="1:4">
      <c r="A208" s="105"/>
      <c r="B208" s="100" t="s">
        <v>223</v>
      </c>
      <c r="C208" s="107" t="s">
        <v>227</v>
      </c>
      <c r="D208" s="108"/>
    </row>
    <row r="209" s="82" customFormat="1" hidden="1" customHeight="1" spans="1:4">
      <c r="A209" s="105"/>
      <c r="B209" s="100" t="s">
        <v>228</v>
      </c>
      <c r="C209" s="101" t="s">
        <v>229</v>
      </c>
      <c r="D209" s="99"/>
    </row>
    <row r="210" s="82" customFormat="1" hidden="1" customHeight="1" spans="1:4">
      <c r="A210" s="105"/>
      <c r="B210" s="100" t="s">
        <v>228</v>
      </c>
      <c r="C210" s="101" t="s">
        <v>230</v>
      </c>
      <c r="D210" s="99"/>
    </row>
    <row r="211" s="82" customFormat="1" hidden="1" customHeight="1" spans="1:4">
      <c r="A211" s="105"/>
      <c r="B211" s="100" t="s">
        <v>228</v>
      </c>
      <c r="C211" s="101" t="s">
        <v>231</v>
      </c>
      <c r="D211" s="99"/>
    </row>
    <row r="212" s="82" customFormat="1" hidden="1" customHeight="1" spans="1:4">
      <c r="A212" s="105"/>
      <c r="B212" s="100" t="s">
        <v>228</v>
      </c>
      <c r="C212" s="101" t="s">
        <v>232</v>
      </c>
      <c r="D212" s="99"/>
    </row>
    <row r="213" s="82" customFormat="1" hidden="1" customHeight="1" spans="1:4">
      <c r="A213" s="105"/>
      <c r="B213" s="100" t="s">
        <v>228</v>
      </c>
      <c r="C213" s="101" t="s">
        <v>233</v>
      </c>
      <c r="D213" s="99"/>
    </row>
    <row r="214" s="82" customFormat="1" hidden="1" customHeight="1" spans="1:4">
      <c r="A214" s="105"/>
      <c r="B214" s="100" t="s">
        <v>228</v>
      </c>
      <c r="C214" s="101" t="s">
        <v>234</v>
      </c>
      <c r="D214" s="99"/>
    </row>
    <row r="215" s="82" customFormat="1" hidden="1" customHeight="1" spans="1:4">
      <c r="A215" s="105"/>
      <c r="B215" s="100" t="s">
        <v>228</v>
      </c>
      <c r="C215" s="101" t="s">
        <v>235</v>
      </c>
      <c r="D215" s="99"/>
    </row>
    <row r="216" s="82" customFormat="1" hidden="1" customHeight="1" spans="1:4">
      <c r="A216" s="105"/>
      <c r="B216" s="100" t="s">
        <v>228</v>
      </c>
      <c r="C216" s="101" t="s">
        <v>236</v>
      </c>
      <c r="D216" s="99"/>
    </row>
    <row r="217" s="82" customFormat="1" hidden="1" customHeight="1" spans="1:4">
      <c r="A217" s="105"/>
      <c r="B217" s="100" t="s">
        <v>228</v>
      </c>
      <c r="C217" s="101" t="s">
        <v>237</v>
      </c>
      <c r="D217" s="99"/>
    </row>
    <row r="218" s="82" customFormat="1" hidden="1" customHeight="1" spans="1:4">
      <c r="A218" s="105"/>
      <c r="B218" s="100" t="s">
        <v>228</v>
      </c>
      <c r="C218" s="101" t="s">
        <v>238</v>
      </c>
      <c r="D218" s="99"/>
    </row>
    <row r="219" s="82" customFormat="1" hidden="1" customHeight="1" spans="1:4">
      <c r="A219" s="105"/>
      <c r="B219" s="100" t="s">
        <v>239</v>
      </c>
      <c r="C219" s="101" t="s">
        <v>240</v>
      </c>
      <c r="D219" s="99"/>
    </row>
    <row r="220" s="82" customFormat="1" hidden="1" customHeight="1" spans="1:4">
      <c r="A220" s="105"/>
      <c r="B220" s="100" t="s">
        <v>239</v>
      </c>
      <c r="C220" s="101" t="s">
        <v>241</v>
      </c>
      <c r="D220" s="99"/>
    </row>
    <row r="221" s="82" customFormat="1" hidden="1" customHeight="1" spans="1:4">
      <c r="A221" s="105"/>
      <c r="B221" s="100" t="s">
        <v>242</v>
      </c>
      <c r="C221" s="101" t="s">
        <v>243</v>
      </c>
      <c r="D221" s="99"/>
    </row>
    <row r="222" s="82" customFormat="1" hidden="1" customHeight="1" spans="1:4">
      <c r="A222" s="105"/>
      <c r="B222" s="100" t="s">
        <v>239</v>
      </c>
      <c r="C222" s="101" t="s">
        <v>244</v>
      </c>
      <c r="D222" s="99"/>
    </row>
    <row r="223" s="82" customFormat="1" hidden="1" customHeight="1" spans="1:4">
      <c r="A223" s="105"/>
      <c r="B223" s="100" t="s">
        <v>239</v>
      </c>
      <c r="C223" s="101" t="s">
        <v>245</v>
      </c>
      <c r="D223" s="99"/>
    </row>
    <row r="224" s="82" customFormat="1" hidden="1" customHeight="1" spans="1:4">
      <c r="A224" s="105"/>
      <c r="B224" s="100" t="s">
        <v>239</v>
      </c>
      <c r="C224" s="101" t="s">
        <v>246</v>
      </c>
      <c r="D224" s="99"/>
    </row>
    <row r="225" s="82" customFormat="1" hidden="1" customHeight="1" spans="1:4">
      <c r="A225" s="105"/>
      <c r="B225" s="100" t="s">
        <v>242</v>
      </c>
      <c r="C225" s="101" t="s">
        <v>247</v>
      </c>
      <c r="D225" s="99"/>
    </row>
    <row r="226" s="82" customFormat="1" hidden="1" customHeight="1" spans="1:4">
      <c r="A226" s="105"/>
      <c r="B226" s="100" t="s">
        <v>239</v>
      </c>
      <c r="C226" s="101" t="s">
        <v>248</v>
      </c>
      <c r="D226" s="99"/>
    </row>
    <row r="227" s="82" customFormat="1" hidden="1" customHeight="1" spans="1:4">
      <c r="A227" s="105"/>
      <c r="B227" s="100" t="s">
        <v>239</v>
      </c>
      <c r="C227" s="101" t="s">
        <v>249</v>
      </c>
      <c r="D227" s="99"/>
    </row>
    <row r="228" s="82" customFormat="1" hidden="1" customHeight="1" spans="1:4">
      <c r="A228" s="105"/>
      <c r="B228" s="100" t="s">
        <v>242</v>
      </c>
      <c r="C228" s="101" t="s">
        <v>250</v>
      </c>
      <c r="D228" s="99"/>
    </row>
    <row r="229" s="82" customFormat="1" hidden="1" customHeight="1" spans="1:4">
      <c r="A229" s="105"/>
      <c r="B229" s="100" t="s">
        <v>242</v>
      </c>
      <c r="C229" s="101" t="s">
        <v>251</v>
      </c>
      <c r="D229" s="99"/>
    </row>
    <row r="230" s="82" customFormat="1" hidden="1" customHeight="1" spans="1:4">
      <c r="A230" s="105"/>
      <c r="B230" s="109" t="s">
        <v>239</v>
      </c>
      <c r="C230" s="101" t="s">
        <v>252</v>
      </c>
      <c r="D230" s="99"/>
    </row>
    <row r="231" s="82" customFormat="1" hidden="1" customHeight="1" spans="1:4">
      <c r="A231" s="105"/>
      <c r="B231" s="109" t="s">
        <v>239</v>
      </c>
      <c r="C231" s="101" t="s">
        <v>253</v>
      </c>
      <c r="D231" s="99"/>
    </row>
    <row r="232" s="82" customFormat="1" hidden="1" customHeight="1" spans="1:4">
      <c r="A232" s="105"/>
      <c r="B232" s="100" t="s">
        <v>242</v>
      </c>
      <c r="C232" s="101" t="s">
        <v>254</v>
      </c>
      <c r="D232" s="99"/>
    </row>
    <row r="233" s="82" customFormat="1" hidden="1" customHeight="1" spans="1:4">
      <c r="A233" s="105"/>
      <c r="B233" s="109" t="s">
        <v>255</v>
      </c>
      <c r="C233" s="101" t="s">
        <v>256</v>
      </c>
      <c r="D233" s="99"/>
    </row>
    <row r="234" s="82" customFormat="1" hidden="1" customHeight="1" spans="1:4">
      <c r="A234" s="105"/>
      <c r="B234" s="100" t="s">
        <v>255</v>
      </c>
      <c r="C234" s="101" t="s">
        <v>257</v>
      </c>
      <c r="D234" s="99"/>
    </row>
    <row r="235" s="82" customFormat="1" hidden="1" customHeight="1" spans="1:4">
      <c r="A235" s="105"/>
      <c r="B235" s="100" t="s">
        <v>255</v>
      </c>
      <c r="C235" s="101" t="s">
        <v>258</v>
      </c>
      <c r="D235" s="99"/>
    </row>
    <row r="236" s="82" customFormat="1" hidden="1" customHeight="1" spans="1:4">
      <c r="A236" s="105"/>
      <c r="B236" s="100" t="s">
        <v>255</v>
      </c>
      <c r="C236" s="101" t="s">
        <v>259</v>
      </c>
      <c r="D236" s="99"/>
    </row>
    <row r="237" s="82" customFormat="1" hidden="1" customHeight="1" spans="1:4">
      <c r="A237" s="105"/>
      <c r="B237" s="100" t="s">
        <v>255</v>
      </c>
      <c r="C237" s="101" t="s">
        <v>260</v>
      </c>
      <c r="D237" s="99"/>
    </row>
    <row r="238" s="82" customFormat="1" hidden="1" customHeight="1" spans="1:4">
      <c r="A238" s="105"/>
      <c r="B238" s="100" t="s">
        <v>255</v>
      </c>
      <c r="C238" s="101" t="s">
        <v>261</v>
      </c>
      <c r="D238" s="99"/>
    </row>
    <row r="239" s="82" customFormat="1" hidden="1" customHeight="1" spans="1:4">
      <c r="A239" s="105"/>
      <c r="B239" s="100" t="s">
        <v>255</v>
      </c>
      <c r="C239" s="101" t="s">
        <v>262</v>
      </c>
      <c r="D239" s="99"/>
    </row>
    <row r="240" s="82" customFormat="1" hidden="1" customHeight="1" spans="1:4">
      <c r="A240" s="105"/>
      <c r="B240" s="100" t="s">
        <v>255</v>
      </c>
      <c r="C240" s="101" t="s">
        <v>263</v>
      </c>
      <c r="D240" s="99"/>
    </row>
    <row r="241" s="82" customFormat="1" hidden="1" customHeight="1" spans="1:4">
      <c r="A241" s="105"/>
      <c r="B241" s="100" t="s">
        <v>255</v>
      </c>
      <c r="C241" s="101" t="s">
        <v>264</v>
      </c>
      <c r="D241" s="99"/>
    </row>
    <row r="242" s="82" customFormat="1" hidden="1" customHeight="1" spans="1:4">
      <c r="A242" s="105"/>
      <c r="B242" s="110" t="s">
        <v>255</v>
      </c>
      <c r="C242" s="101" t="s">
        <v>265</v>
      </c>
      <c r="D242" s="99"/>
    </row>
    <row r="243" s="82" customFormat="1" hidden="1" customHeight="1" spans="1:4">
      <c r="A243" s="105"/>
      <c r="B243" s="100" t="s">
        <v>266</v>
      </c>
      <c r="C243" s="101" t="s">
        <v>267</v>
      </c>
      <c r="D243" s="99"/>
    </row>
    <row r="244" s="82" customFormat="1" hidden="1" customHeight="1" spans="1:4">
      <c r="A244" s="105"/>
      <c r="B244" s="100" t="s">
        <v>266</v>
      </c>
      <c r="C244" s="101" t="s">
        <v>268</v>
      </c>
      <c r="D244" s="99"/>
    </row>
    <row r="245" s="82" customFormat="1" hidden="1" customHeight="1" spans="1:4">
      <c r="A245" s="105"/>
      <c r="B245" s="100" t="s">
        <v>266</v>
      </c>
      <c r="C245" s="101" t="s">
        <v>269</v>
      </c>
      <c r="D245" s="99"/>
    </row>
    <row r="246" s="82" customFormat="1" hidden="1" customHeight="1" spans="1:4">
      <c r="A246" s="105"/>
      <c r="B246" s="100" t="s">
        <v>266</v>
      </c>
      <c r="C246" s="101" t="s">
        <v>270</v>
      </c>
      <c r="D246" s="99"/>
    </row>
    <row r="247" s="82" customFormat="1" hidden="1" customHeight="1" spans="1:4">
      <c r="A247" s="105"/>
      <c r="B247" s="100" t="s">
        <v>266</v>
      </c>
      <c r="C247" s="101" t="s">
        <v>271</v>
      </c>
      <c r="D247" s="99"/>
    </row>
    <row r="248" s="82" customFormat="1" hidden="1" customHeight="1" spans="1:4">
      <c r="A248" s="105"/>
      <c r="B248" s="100" t="s">
        <v>266</v>
      </c>
      <c r="C248" s="101" t="s">
        <v>272</v>
      </c>
      <c r="D248" s="99"/>
    </row>
    <row r="249" s="82" customFormat="1" hidden="1" customHeight="1" spans="1:4">
      <c r="A249" s="105"/>
      <c r="B249" s="100" t="s">
        <v>266</v>
      </c>
      <c r="C249" s="101" t="s">
        <v>273</v>
      </c>
      <c r="D249" s="99"/>
    </row>
    <row r="250" s="82" customFormat="1" hidden="1" customHeight="1" spans="1:4">
      <c r="A250" s="105"/>
      <c r="B250" s="100" t="s">
        <v>266</v>
      </c>
      <c r="C250" s="101" t="s">
        <v>274</v>
      </c>
      <c r="D250" s="99"/>
    </row>
    <row r="251" s="82" customFormat="1" hidden="1" customHeight="1" spans="1:4">
      <c r="A251" s="105"/>
      <c r="B251" s="100" t="s">
        <v>266</v>
      </c>
      <c r="C251" s="101" t="s">
        <v>275</v>
      </c>
      <c r="D251" s="99"/>
    </row>
    <row r="252" s="82" customFormat="1" hidden="1" customHeight="1" spans="1:4">
      <c r="A252" s="105"/>
      <c r="B252" s="100" t="s">
        <v>266</v>
      </c>
      <c r="C252" s="101" t="s">
        <v>276</v>
      </c>
      <c r="D252" s="99"/>
    </row>
    <row r="253" s="82" customFormat="1" hidden="1" customHeight="1" spans="1:4">
      <c r="A253" s="105"/>
      <c r="B253" s="100" t="s">
        <v>266</v>
      </c>
      <c r="C253" s="101" t="s">
        <v>277</v>
      </c>
      <c r="D253" s="99"/>
    </row>
    <row r="254" s="82" customFormat="1" hidden="1" customHeight="1" spans="1:4">
      <c r="A254" s="105"/>
      <c r="B254" s="100" t="s">
        <v>266</v>
      </c>
      <c r="C254" s="101" t="s">
        <v>278</v>
      </c>
      <c r="D254" s="99"/>
    </row>
    <row r="255" s="82" customFormat="1" hidden="1" customHeight="1" spans="1:4">
      <c r="A255" s="105"/>
      <c r="B255" s="100" t="s">
        <v>266</v>
      </c>
      <c r="C255" s="101" t="s">
        <v>279</v>
      </c>
      <c r="D255" s="99"/>
    </row>
    <row r="256" s="82" customFormat="1" hidden="1" customHeight="1" spans="1:4">
      <c r="A256" s="105"/>
      <c r="B256" s="100" t="s">
        <v>266</v>
      </c>
      <c r="C256" s="101" t="s">
        <v>280</v>
      </c>
      <c r="D256" s="99"/>
    </row>
    <row r="257" s="82" customFormat="1" hidden="1" customHeight="1" spans="1:4">
      <c r="A257" s="105"/>
      <c r="B257" s="100" t="s">
        <v>266</v>
      </c>
      <c r="C257" s="101" t="s">
        <v>281</v>
      </c>
      <c r="D257" s="99"/>
    </row>
    <row r="258" s="82" customFormat="1" hidden="1" customHeight="1" spans="1:4">
      <c r="A258" s="105"/>
      <c r="B258" s="100" t="s">
        <v>266</v>
      </c>
      <c r="C258" s="101" t="s">
        <v>282</v>
      </c>
      <c r="D258" s="99"/>
    </row>
    <row r="259" s="82" customFormat="1" hidden="1" customHeight="1" spans="1:4">
      <c r="A259" s="105"/>
      <c r="B259" s="100" t="s">
        <v>266</v>
      </c>
      <c r="C259" s="101" t="s">
        <v>283</v>
      </c>
      <c r="D259" s="99"/>
    </row>
    <row r="260" s="82" customFormat="1" hidden="1" customHeight="1" spans="1:4">
      <c r="A260" s="105"/>
      <c r="B260" s="100" t="s">
        <v>266</v>
      </c>
      <c r="C260" s="101" t="s">
        <v>284</v>
      </c>
      <c r="D260" s="99"/>
    </row>
    <row r="261" s="82" customFormat="1" hidden="1" customHeight="1" spans="1:4">
      <c r="A261" s="105"/>
      <c r="B261" s="100" t="s">
        <v>266</v>
      </c>
      <c r="C261" s="101" t="s">
        <v>285</v>
      </c>
      <c r="D261" s="99"/>
    </row>
    <row r="262" s="82" customFormat="1" hidden="1" customHeight="1" spans="1:4">
      <c r="A262" s="105"/>
      <c r="B262" s="100" t="s">
        <v>266</v>
      </c>
      <c r="C262" s="101" t="s">
        <v>286</v>
      </c>
      <c r="D262" s="99"/>
    </row>
    <row r="263" s="82" customFormat="1" hidden="1" customHeight="1" spans="1:4">
      <c r="A263" s="105"/>
      <c r="B263" s="100" t="s">
        <v>266</v>
      </c>
      <c r="C263" s="101" t="s">
        <v>287</v>
      </c>
      <c r="D263" s="99"/>
    </row>
    <row r="264" s="82" customFormat="1" hidden="1" customHeight="1" spans="1:4">
      <c r="A264" s="105"/>
      <c r="B264" s="100" t="s">
        <v>266</v>
      </c>
      <c r="C264" s="101" t="s">
        <v>288</v>
      </c>
      <c r="D264" s="99"/>
    </row>
    <row r="265" s="82" customFormat="1" hidden="1" customHeight="1" spans="1:4">
      <c r="A265" s="105"/>
      <c r="B265" s="100" t="s">
        <v>266</v>
      </c>
      <c r="C265" s="101" t="s">
        <v>289</v>
      </c>
      <c r="D265" s="99"/>
    </row>
    <row r="266" s="82" customFormat="1" hidden="1" customHeight="1" spans="1:4">
      <c r="A266" s="105"/>
      <c r="B266" s="100" t="s">
        <v>266</v>
      </c>
      <c r="C266" s="101" t="s">
        <v>290</v>
      </c>
      <c r="D266" s="99"/>
    </row>
    <row r="267" s="82" customFormat="1" hidden="1" customHeight="1" spans="1:4">
      <c r="A267" s="105"/>
      <c r="B267" s="100" t="s">
        <v>291</v>
      </c>
      <c r="C267" s="101" t="s">
        <v>292</v>
      </c>
      <c r="D267" s="99"/>
    </row>
    <row r="268" s="82" customFormat="1" hidden="1" customHeight="1" spans="1:4">
      <c r="A268" s="105"/>
      <c r="B268" s="100" t="s">
        <v>291</v>
      </c>
      <c r="C268" s="101" t="s">
        <v>293</v>
      </c>
      <c r="D268" s="99"/>
    </row>
    <row r="269" s="82" customFormat="1" hidden="1" customHeight="1" spans="1:4">
      <c r="A269" s="105"/>
      <c r="B269" s="100" t="s">
        <v>291</v>
      </c>
      <c r="C269" s="101" t="s">
        <v>294</v>
      </c>
      <c r="D269" s="99"/>
    </row>
    <row r="270" s="82" customFormat="1" hidden="1" customHeight="1" spans="1:4">
      <c r="A270" s="105"/>
      <c r="B270" s="100" t="s">
        <v>291</v>
      </c>
      <c r="C270" s="101" t="s">
        <v>295</v>
      </c>
      <c r="D270" s="99"/>
    </row>
    <row r="271" s="82" customFormat="1" hidden="1" customHeight="1" spans="1:4">
      <c r="A271" s="105"/>
      <c r="B271" s="100" t="s">
        <v>291</v>
      </c>
      <c r="C271" s="101" t="s">
        <v>296</v>
      </c>
      <c r="D271" s="99"/>
    </row>
    <row r="272" s="82" customFormat="1" hidden="1" customHeight="1" spans="1:4">
      <c r="A272" s="105"/>
      <c r="B272" s="100" t="s">
        <v>291</v>
      </c>
      <c r="C272" s="101" t="s">
        <v>297</v>
      </c>
      <c r="D272" s="111"/>
    </row>
    <row r="273" s="82" customFormat="1" hidden="1" customHeight="1" spans="1:4">
      <c r="A273" s="105"/>
      <c r="B273" s="100" t="s">
        <v>298</v>
      </c>
      <c r="C273" s="101" t="s">
        <v>299</v>
      </c>
      <c r="D273" s="111"/>
    </row>
    <row r="274" s="82" customFormat="1" hidden="1" customHeight="1" spans="1:4">
      <c r="A274" s="105"/>
      <c r="B274" s="100" t="s">
        <v>298</v>
      </c>
      <c r="C274" s="101" t="s">
        <v>300</v>
      </c>
      <c r="D274" s="111"/>
    </row>
    <row r="275" s="82" customFormat="1" hidden="1" customHeight="1" spans="1:4">
      <c r="A275" s="105"/>
      <c r="B275" s="100" t="s">
        <v>298</v>
      </c>
      <c r="C275" s="101" t="s">
        <v>301</v>
      </c>
      <c r="D275" s="111"/>
    </row>
    <row r="276" s="82" customFormat="1" hidden="1" customHeight="1" spans="1:4">
      <c r="A276" s="105"/>
      <c r="B276" s="100" t="s">
        <v>298</v>
      </c>
      <c r="C276" s="101" t="s">
        <v>302</v>
      </c>
      <c r="D276" s="111"/>
    </row>
    <row r="277" s="82" customFormat="1" hidden="1" customHeight="1" spans="1:4">
      <c r="A277" s="105"/>
      <c r="B277" s="100" t="s">
        <v>298</v>
      </c>
      <c r="C277" s="101" t="s">
        <v>303</v>
      </c>
      <c r="D277" s="111"/>
    </row>
    <row r="278" s="82" customFormat="1" hidden="1" customHeight="1" spans="1:4">
      <c r="A278" s="105"/>
      <c r="B278" s="100" t="s">
        <v>298</v>
      </c>
      <c r="C278" s="101" t="s">
        <v>304</v>
      </c>
      <c r="D278" s="111"/>
    </row>
    <row r="279" s="82" customFormat="1" hidden="1" customHeight="1" spans="1:4">
      <c r="A279" s="105"/>
      <c r="B279" s="100" t="s">
        <v>298</v>
      </c>
      <c r="C279" s="101" t="s">
        <v>305</v>
      </c>
      <c r="D279" s="111"/>
    </row>
    <row r="280" s="82" customFormat="1" hidden="1" customHeight="1" spans="1:4">
      <c r="A280" s="105"/>
      <c r="B280" s="100" t="s">
        <v>306</v>
      </c>
      <c r="C280" s="101" t="s">
        <v>307</v>
      </c>
      <c r="D280" s="111"/>
    </row>
    <row r="281" s="82" customFormat="1" hidden="1" customHeight="1" spans="1:4">
      <c r="A281" s="105"/>
      <c r="B281" s="100" t="s">
        <v>306</v>
      </c>
      <c r="C281" s="101" t="s">
        <v>308</v>
      </c>
      <c r="D281" s="111"/>
    </row>
    <row r="282" s="82" customFormat="1" hidden="1" customHeight="1" spans="1:4">
      <c r="A282" s="105"/>
      <c r="B282" s="100" t="s">
        <v>306</v>
      </c>
      <c r="C282" s="101" t="s">
        <v>309</v>
      </c>
      <c r="D282" s="111"/>
    </row>
    <row r="283" s="82" customFormat="1" hidden="1" customHeight="1" spans="1:4">
      <c r="A283" s="105"/>
      <c r="B283" s="100" t="s">
        <v>306</v>
      </c>
      <c r="C283" s="101" t="s">
        <v>310</v>
      </c>
      <c r="D283" s="111"/>
    </row>
    <row r="284" s="82" customFormat="1" hidden="1" customHeight="1" spans="1:4">
      <c r="A284" s="105"/>
      <c r="B284" s="100" t="s">
        <v>306</v>
      </c>
      <c r="C284" s="101" t="s">
        <v>311</v>
      </c>
      <c r="D284" s="111"/>
    </row>
    <row r="285" s="82" customFormat="1" hidden="1" customHeight="1" spans="1:4">
      <c r="A285" s="105"/>
      <c r="B285" s="100" t="s">
        <v>306</v>
      </c>
      <c r="C285" s="101" t="s">
        <v>312</v>
      </c>
      <c r="D285" s="111"/>
    </row>
    <row r="286" s="82" customFormat="1" hidden="1" customHeight="1" spans="1:4">
      <c r="A286" s="105"/>
      <c r="B286" s="100" t="s">
        <v>306</v>
      </c>
      <c r="C286" s="101" t="s">
        <v>313</v>
      </c>
      <c r="D286" s="111"/>
    </row>
    <row r="287" s="82" customFormat="1" hidden="1" customHeight="1" spans="1:4">
      <c r="A287" s="105"/>
      <c r="B287" s="100" t="s">
        <v>306</v>
      </c>
      <c r="C287" s="101" t="s">
        <v>314</v>
      </c>
      <c r="D287" s="111"/>
    </row>
    <row r="288" s="82" customFormat="1" hidden="1" customHeight="1" spans="1:4">
      <c r="A288" s="105"/>
      <c r="B288" s="100" t="s">
        <v>306</v>
      </c>
      <c r="C288" s="101" t="s">
        <v>315</v>
      </c>
      <c r="D288" s="111"/>
    </row>
    <row r="289" s="82" customFormat="1" hidden="1" customHeight="1" spans="1:4">
      <c r="A289" s="105"/>
      <c r="B289" s="100" t="s">
        <v>316</v>
      </c>
      <c r="C289" s="101" t="s">
        <v>317</v>
      </c>
      <c r="D289" s="111"/>
    </row>
    <row r="290" s="82" customFormat="1" hidden="1" customHeight="1" spans="1:4">
      <c r="A290" s="105"/>
      <c r="B290" s="100" t="s">
        <v>316</v>
      </c>
      <c r="C290" s="101" t="s">
        <v>318</v>
      </c>
      <c r="D290" s="111"/>
    </row>
    <row r="291" s="82" customFormat="1" hidden="1" customHeight="1" spans="1:4">
      <c r="A291" s="105"/>
      <c r="B291" s="100" t="s">
        <v>316</v>
      </c>
      <c r="C291" s="101" t="s">
        <v>319</v>
      </c>
      <c r="D291" s="111"/>
    </row>
    <row r="292" s="82" customFormat="1" hidden="1" customHeight="1" spans="1:4">
      <c r="A292" s="105"/>
      <c r="B292" s="100" t="s">
        <v>316</v>
      </c>
      <c r="C292" s="101" t="s">
        <v>320</v>
      </c>
      <c r="D292" s="111"/>
    </row>
    <row r="293" s="82" customFormat="1" hidden="1" customHeight="1" spans="1:4">
      <c r="A293" s="105"/>
      <c r="B293" s="100" t="s">
        <v>316</v>
      </c>
      <c r="C293" s="101" t="s">
        <v>321</v>
      </c>
      <c r="D293" s="111"/>
    </row>
    <row r="294" s="82" customFormat="1" hidden="1" customHeight="1" spans="1:4">
      <c r="A294" s="105"/>
      <c r="B294" s="100" t="s">
        <v>316</v>
      </c>
      <c r="C294" s="101" t="s">
        <v>322</v>
      </c>
      <c r="D294" s="111"/>
    </row>
    <row r="295" s="82" customFormat="1" hidden="1" customHeight="1" spans="1:4">
      <c r="A295" s="105"/>
      <c r="B295" s="100" t="s">
        <v>316</v>
      </c>
      <c r="C295" s="101" t="s">
        <v>323</v>
      </c>
      <c r="D295" s="111"/>
    </row>
    <row r="296" s="82" customFormat="1" hidden="1" customHeight="1" spans="1:4">
      <c r="A296" s="105"/>
      <c r="B296" s="100" t="s">
        <v>316</v>
      </c>
      <c r="C296" s="101" t="s">
        <v>324</v>
      </c>
      <c r="D296" s="111"/>
    </row>
    <row r="297" s="82" customFormat="1" hidden="1" customHeight="1" spans="1:4">
      <c r="A297" s="105"/>
      <c r="B297" s="100" t="s">
        <v>316</v>
      </c>
      <c r="C297" s="101" t="s">
        <v>325</v>
      </c>
      <c r="D297" s="111"/>
    </row>
    <row r="298" s="82" customFormat="1" hidden="1" customHeight="1" spans="1:4">
      <c r="A298" s="105"/>
      <c r="B298" s="100" t="s">
        <v>316</v>
      </c>
      <c r="C298" s="101" t="s">
        <v>326</v>
      </c>
      <c r="D298" s="111"/>
    </row>
    <row r="299" s="82" customFormat="1" hidden="1" customHeight="1" spans="1:4">
      <c r="A299" s="105"/>
      <c r="B299" s="100" t="s">
        <v>316</v>
      </c>
      <c r="C299" s="101" t="s">
        <v>327</v>
      </c>
      <c r="D299" s="111"/>
    </row>
    <row r="300" s="82" customFormat="1" hidden="1" customHeight="1" spans="1:4">
      <c r="A300" s="105"/>
      <c r="B300" s="100" t="s">
        <v>316</v>
      </c>
      <c r="C300" s="101" t="s">
        <v>328</v>
      </c>
      <c r="D300" s="111"/>
    </row>
    <row r="301" s="82" customFormat="1" hidden="1" customHeight="1" spans="1:4">
      <c r="A301" s="105"/>
      <c r="B301" s="100" t="s">
        <v>316</v>
      </c>
      <c r="C301" s="101" t="s">
        <v>329</v>
      </c>
      <c r="D301" s="111"/>
    </row>
    <row r="302" s="82" customFormat="1" hidden="1" customHeight="1" spans="1:4">
      <c r="A302" s="105"/>
      <c r="B302" s="100" t="s">
        <v>330</v>
      </c>
      <c r="C302" s="101" t="s">
        <v>331</v>
      </c>
      <c r="D302" s="111"/>
    </row>
    <row r="303" s="82" customFormat="1" hidden="1" spans="1:4">
      <c r="A303" s="105"/>
      <c r="B303" s="100" t="s">
        <v>330</v>
      </c>
      <c r="C303" s="101" t="s">
        <v>332</v>
      </c>
      <c r="D303" s="111"/>
    </row>
    <row r="304" s="82" customFormat="1" hidden="1" spans="1:4">
      <c r="A304" s="105"/>
      <c r="B304" s="100" t="s">
        <v>330</v>
      </c>
      <c r="C304" s="101" t="s">
        <v>333</v>
      </c>
      <c r="D304" s="111"/>
    </row>
    <row r="305" s="82" customFormat="1" hidden="1" spans="1:4">
      <c r="A305" s="105"/>
      <c r="B305" s="100" t="s">
        <v>330</v>
      </c>
      <c r="C305" s="101" t="s">
        <v>334</v>
      </c>
      <c r="D305" s="111"/>
    </row>
    <row r="306" s="82" customFormat="1" hidden="1" spans="1:4">
      <c r="A306" s="105"/>
      <c r="B306" s="100" t="s">
        <v>330</v>
      </c>
      <c r="C306" s="101" t="s">
        <v>335</v>
      </c>
      <c r="D306" s="111"/>
    </row>
    <row r="307" hidden="1" spans="1:4">
      <c r="A307" s="105"/>
      <c r="B307" s="100" t="s">
        <v>330</v>
      </c>
      <c r="C307" s="98" t="s">
        <v>336</v>
      </c>
      <c r="D307" s="99"/>
    </row>
    <row r="308" hidden="1" spans="1:4">
      <c r="A308" s="105"/>
      <c r="B308" s="100" t="s">
        <v>330</v>
      </c>
      <c r="C308" s="98" t="s">
        <v>337</v>
      </c>
      <c r="D308" s="99"/>
    </row>
    <row r="309" hidden="1" spans="1:4">
      <c r="A309" s="105"/>
      <c r="B309" s="100" t="s">
        <v>330</v>
      </c>
      <c r="C309" s="98" t="s">
        <v>338</v>
      </c>
      <c r="D309" s="99"/>
    </row>
    <row r="310" hidden="1" spans="1:4">
      <c r="A310" s="105"/>
      <c r="B310" s="100" t="s">
        <v>330</v>
      </c>
      <c r="C310" s="98" t="s">
        <v>339</v>
      </c>
      <c r="D310" s="99"/>
    </row>
    <row r="311" hidden="1" spans="1:4">
      <c r="A311" s="105"/>
      <c r="B311" s="100" t="s">
        <v>330</v>
      </c>
      <c r="C311" s="98" t="s">
        <v>340</v>
      </c>
      <c r="D311" s="99"/>
    </row>
    <row r="312" hidden="1" spans="1:4">
      <c r="A312" s="105"/>
      <c r="B312" s="100" t="s">
        <v>330</v>
      </c>
      <c r="C312" s="98" t="s">
        <v>341</v>
      </c>
      <c r="D312" s="99"/>
    </row>
    <row r="313" hidden="1" spans="1:4">
      <c r="A313" s="105"/>
      <c r="B313" s="100" t="s">
        <v>330</v>
      </c>
      <c r="C313" s="98" t="s">
        <v>342</v>
      </c>
      <c r="D313" s="99"/>
    </row>
    <row r="314" hidden="1" spans="1:4">
      <c r="A314" s="105"/>
      <c r="B314" s="100" t="s">
        <v>330</v>
      </c>
      <c r="C314" s="98" t="s">
        <v>343</v>
      </c>
      <c r="D314" s="99"/>
    </row>
    <row r="315" hidden="1" spans="1:4">
      <c r="A315" s="105"/>
      <c r="B315" s="100" t="s">
        <v>330</v>
      </c>
      <c r="C315" s="98" t="s">
        <v>344</v>
      </c>
      <c r="D315" s="99"/>
    </row>
    <row r="316" hidden="1" spans="1:4">
      <c r="A316" s="105"/>
      <c r="B316" s="100" t="s">
        <v>330</v>
      </c>
      <c r="C316" s="98" t="s">
        <v>345</v>
      </c>
      <c r="D316" s="99"/>
    </row>
    <row r="317" hidden="1" spans="1:4">
      <c r="A317" s="105"/>
      <c r="B317" s="100" t="s">
        <v>330</v>
      </c>
      <c r="C317" s="98" t="s">
        <v>346</v>
      </c>
      <c r="D317" s="99"/>
    </row>
    <row r="318" hidden="1" spans="1:4">
      <c r="A318" s="105"/>
      <c r="B318" s="100" t="s">
        <v>330</v>
      </c>
      <c r="C318" s="98" t="s">
        <v>347</v>
      </c>
      <c r="D318" s="99"/>
    </row>
    <row r="319" hidden="1" spans="1:4">
      <c r="A319" s="105"/>
      <c r="B319" s="100" t="s">
        <v>348</v>
      </c>
      <c r="C319" s="101" t="s">
        <v>349</v>
      </c>
      <c r="D319" s="111"/>
    </row>
    <row r="320" hidden="1" spans="1:4">
      <c r="A320" s="105"/>
      <c r="B320" s="100" t="s">
        <v>348</v>
      </c>
      <c r="C320" s="101" t="s">
        <v>350</v>
      </c>
      <c r="D320" s="111"/>
    </row>
    <row r="321" hidden="1" spans="1:4">
      <c r="A321" s="105"/>
      <c r="B321" s="100" t="s">
        <v>348</v>
      </c>
      <c r="C321" s="101" t="s">
        <v>351</v>
      </c>
      <c r="D321" s="111"/>
    </row>
    <row r="322" hidden="1" spans="1:4">
      <c r="A322" s="105"/>
      <c r="B322" s="100" t="s">
        <v>348</v>
      </c>
      <c r="C322" s="101" t="s">
        <v>352</v>
      </c>
      <c r="D322" s="111"/>
    </row>
    <row r="323" hidden="1" spans="1:4">
      <c r="A323" s="105"/>
      <c r="B323" s="100" t="s">
        <v>353</v>
      </c>
      <c r="C323" s="101" t="s">
        <v>354</v>
      </c>
      <c r="D323" s="111"/>
    </row>
    <row r="324" hidden="1" spans="1:4">
      <c r="A324" s="105"/>
      <c r="B324" s="100" t="s">
        <v>353</v>
      </c>
      <c r="C324" s="101" t="s">
        <v>355</v>
      </c>
      <c r="D324" s="111"/>
    </row>
    <row r="325" hidden="1" spans="1:4">
      <c r="A325" s="105"/>
      <c r="B325" s="100" t="s">
        <v>356</v>
      </c>
      <c r="C325" s="101" t="s">
        <v>357</v>
      </c>
      <c r="D325" s="111"/>
    </row>
    <row r="326" hidden="1" spans="1:4">
      <c r="A326" s="105"/>
      <c r="B326" s="100" t="s">
        <v>356</v>
      </c>
      <c r="C326" s="101" t="s">
        <v>358</v>
      </c>
      <c r="D326" s="111"/>
    </row>
    <row r="327" hidden="1" spans="1:4">
      <c r="A327" s="105"/>
      <c r="B327" s="100" t="s">
        <v>356</v>
      </c>
      <c r="C327" s="101" t="s">
        <v>359</v>
      </c>
      <c r="D327" s="111"/>
    </row>
    <row r="328" hidden="1" spans="1:4">
      <c r="A328" s="105"/>
      <c r="B328" s="100" t="s">
        <v>356</v>
      </c>
      <c r="C328" s="101" t="s">
        <v>360</v>
      </c>
      <c r="D328" s="111"/>
    </row>
    <row r="329" hidden="1" spans="1:4">
      <c r="A329" s="105"/>
      <c r="B329" s="100" t="s">
        <v>356</v>
      </c>
      <c r="C329" s="101" t="s">
        <v>361</v>
      </c>
      <c r="D329" s="111"/>
    </row>
    <row r="330" hidden="1" spans="1:4">
      <c r="A330" s="105"/>
      <c r="B330" s="100" t="s">
        <v>356</v>
      </c>
      <c r="C330" s="101" t="s">
        <v>362</v>
      </c>
      <c r="D330" s="111"/>
    </row>
    <row r="331" hidden="1" spans="1:4">
      <c r="A331" s="105"/>
      <c r="B331" s="100" t="s">
        <v>356</v>
      </c>
      <c r="C331" s="101" t="s">
        <v>363</v>
      </c>
      <c r="D331" s="111"/>
    </row>
    <row r="332" hidden="1" spans="1:4">
      <c r="A332" s="105"/>
      <c r="B332" s="100" t="s">
        <v>356</v>
      </c>
      <c r="C332" s="101" t="s">
        <v>364</v>
      </c>
      <c r="D332" s="111"/>
    </row>
    <row r="333" hidden="1" spans="1:4">
      <c r="A333" s="105"/>
      <c r="B333" s="100" t="s">
        <v>356</v>
      </c>
      <c r="C333" s="101" t="s">
        <v>365</v>
      </c>
      <c r="D333" s="111"/>
    </row>
    <row r="334" hidden="1" spans="1:4">
      <c r="A334" s="105"/>
      <c r="B334" s="100" t="s">
        <v>356</v>
      </c>
      <c r="C334" s="101" t="s">
        <v>366</v>
      </c>
      <c r="D334" s="111"/>
    </row>
    <row r="335" hidden="1" spans="1:4">
      <c r="A335" s="105"/>
      <c r="B335" s="100" t="s">
        <v>356</v>
      </c>
      <c r="C335" s="101" t="s">
        <v>367</v>
      </c>
      <c r="D335" s="111"/>
    </row>
    <row r="336" hidden="1" spans="1:4">
      <c r="A336" s="105"/>
      <c r="B336" s="100" t="s">
        <v>356</v>
      </c>
      <c r="C336" s="101" t="s">
        <v>368</v>
      </c>
      <c r="D336" s="111"/>
    </row>
    <row r="337" hidden="1" spans="1:4">
      <c r="A337" s="105"/>
      <c r="B337" s="100" t="s">
        <v>356</v>
      </c>
      <c r="C337" s="101" t="s">
        <v>369</v>
      </c>
      <c r="D337" s="111"/>
    </row>
    <row r="338" hidden="1" spans="1:4">
      <c r="A338" s="105"/>
      <c r="B338" s="100" t="s">
        <v>356</v>
      </c>
      <c r="C338" s="101" t="s">
        <v>370</v>
      </c>
      <c r="D338" s="111"/>
    </row>
    <row r="339" hidden="1" spans="1:4">
      <c r="A339" s="105"/>
      <c r="B339" s="100" t="s">
        <v>356</v>
      </c>
      <c r="C339" s="101" t="s">
        <v>371</v>
      </c>
      <c r="D339" s="111"/>
    </row>
    <row r="340" hidden="1" spans="1:4">
      <c r="A340" s="105"/>
      <c r="B340" s="100" t="s">
        <v>356</v>
      </c>
      <c r="C340" s="101" t="s">
        <v>372</v>
      </c>
      <c r="D340" s="111"/>
    </row>
    <row r="341" hidden="1" spans="1:4">
      <c r="A341" s="105"/>
      <c r="B341" s="100" t="s">
        <v>356</v>
      </c>
      <c r="C341" s="101" t="s">
        <v>373</v>
      </c>
      <c r="D341" s="111"/>
    </row>
    <row r="342" hidden="1" spans="1:4">
      <c r="A342" s="105"/>
      <c r="B342" s="100" t="s">
        <v>356</v>
      </c>
      <c r="C342" s="101" t="s">
        <v>374</v>
      </c>
      <c r="D342" s="111"/>
    </row>
    <row r="343" hidden="1" spans="1:4">
      <c r="A343" s="105"/>
      <c r="B343" s="100" t="s">
        <v>356</v>
      </c>
      <c r="C343" s="101" t="s">
        <v>375</v>
      </c>
      <c r="D343" s="111"/>
    </row>
    <row r="344" hidden="1" spans="1:4">
      <c r="A344" s="105"/>
      <c r="B344" s="100" t="s">
        <v>356</v>
      </c>
      <c r="C344" s="101" t="s">
        <v>376</v>
      </c>
      <c r="D344" s="111"/>
    </row>
    <row r="345" hidden="1" spans="1:4">
      <c r="A345" s="105"/>
      <c r="B345" s="100" t="s">
        <v>356</v>
      </c>
      <c r="C345" s="101" t="s">
        <v>377</v>
      </c>
      <c r="D345" s="111"/>
    </row>
    <row r="346" hidden="1" spans="1:4">
      <c r="A346" s="105"/>
      <c r="B346" s="100" t="s">
        <v>356</v>
      </c>
      <c r="C346" s="101" t="s">
        <v>378</v>
      </c>
      <c r="D346" s="111"/>
    </row>
    <row r="347" hidden="1" spans="1:4">
      <c r="A347" s="105"/>
      <c r="B347" s="100" t="s">
        <v>356</v>
      </c>
      <c r="C347" s="101" t="s">
        <v>379</v>
      </c>
      <c r="D347" s="111"/>
    </row>
    <row r="348" hidden="1" spans="1:4">
      <c r="A348" s="105"/>
      <c r="B348" s="100" t="s">
        <v>356</v>
      </c>
      <c r="C348" s="101" t="s">
        <v>380</v>
      </c>
      <c r="D348" s="111"/>
    </row>
    <row r="349" hidden="1" spans="1:4">
      <c r="A349" s="105"/>
      <c r="B349" s="100" t="s">
        <v>356</v>
      </c>
      <c r="C349" s="101" t="s">
        <v>381</v>
      </c>
      <c r="D349" s="111"/>
    </row>
    <row r="350" hidden="1" spans="1:4">
      <c r="A350" s="105"/>
      <c r="B350" s="100" t="s">
        <v>356</v>
      </c>
      <c r="C350" s="101" t="s">
        <v>382</v>
      </c>
      <c r="D350" s="111"/>
    </row>
    <row r="351" hidden="1" spans="1:4">
      <c r="A351" s="105"/>
      <c r="B351" s="100" t="s">
        <v>356</v>
      </c>
      <c r="C351" s="101" t="s">
        <v>383</v>
      </c>
      <c r="D351" s="111"/>
    </row>
    <row r="352" hidden="1" spans="1:4">
      <c r="A352" s="105"/>
      <c r="B352" s="100" t="s">
        <v>356</v>
      </c>
      <c r="C352" s="101" t="s">
        <v>384</v>
      </c>
      <c r="D352" s="111"/>
    </row>
    <row r="353" hidden="1" spans="1:4">
      <c r="A353" s="105"/>
      <c r="B353" s="100" t="s">
        <v>356</v>
      </c>
      <c r="C353" s="101" t="s">
        <v>385</v>
      </c>
      <c r="D353" s="111"/>
    </row>
    <row r="354" hidden="1" spans="1:4">
      <c r="A354" s="112"/>
      <c r="B354" s="100" t="s">
        <v>356</v>
      </c>
      <c r="C354" s="101" t="s">
        <v>386</v>
      </c>
      <c r="D354" s="111"/>
    </row>
    <row r="355" hidden="1" spans="1:4">
      <c r="A355" s="112"/>
      <c r="B355" s="100" t="s">
        <v>356</v>
      </c>
      <c r="C355" s="101" t="s">
        <v>387</v>
      </c>
      <c r="D355" s="111"/>
    </row>
    <row r="356" hidden="1" spans="1:4">
      <c r="A356" s="112"/>
      <c r="B356" s="100" t="s">
        <v>356</v>
      </c>
      <c r="C356" s="101" t="s">
        <v>388</v>
      </c>
      <c r="D356" s="111"/>
    </row>
    <row r="357" hidden="1" spans="2:4">
      <c r="B357" s="100" t="s">
        <v>356</v>
      </c>
      <c r="C357" s="101" t="s">
        <v>389</v>
      </c>
      <c r="D357" s="111"/>
    </row>
    <row r="358" hidden="1" spans="2:4">
      <c r="B358" s="100" t="s">
        <v>356</v>
      </c>
      <c r="C358" s="101" t="s">
        <v>390</v>
      </c>
      <c r="D358" s="111"/>
    </row>
    <row r="359" hidden="1" spans="2:4">
      <c r="B359" s="100" t="s">
        <v>356</v>
      </c>
      <c r="C359" s="101" t="s">
        <v>391</v>
      </c>
      <c r="D359" s="111"/>
    </row>
    <row r="360" hidden="1" spans="2:4">
      <c r="B360" s="100" t="s">
        <v>356</v>
      </c>
      <c r="C360" s="101" t="s">
        <v>392</v>
      </c>
      <c r="D360" s="111"/>
    </row>
    <row r="361" hidden="1" spans="2:4">
      <c r="B361" s="100" t="s">
        <v>356</v>
      </c>
      <c r="C361" s="101" t="s">
        <v>393</v>
      </c>
      <c r="D361" s="111"/>
    </row>
    <row r="362" hidden="1" spans="2:4">
      <c r="B362" s="100" t="s">
        <v>356</v>
      </c>
      <c r="C362" s="101" t="s">
        <v>394</v>
      </c>
      <c r="D362" s="111"/>
    </row>
    <row r="363" hidden="1" spans="2:4">
      <c r="B363" s="100" t="s">
        <v>356</v>
      </c>
      <c r="C363" s="101" t="s">
        <v>395</v>
      </c>
      <c r="D363" s="111"/>
    </row>
    <row r="364" hidden="1" spans="2:4">
      <c r="B364" s="100" t="s">
        <v>356</v>
      </c>
      <c r="C364" s="101" t="s">
        <v>396</v>
      </c>
      <c r="D364" s="111"/>
    </row>
    <row r="365" hidden="1" spans="2:4">
      <c r="B365" s="100" t="s">
        <v>356</v>
      </c>
      <c r="C365" s="101" t="s">
        <v>397</v>
      </c>
      <c r="D365" s="111"/>
    </row>
    <row r="366" hidden="1" spans="2:4">
      <c r="B366" s="100" t="s">
        <v>356</v>
      </c>
      <c r="C366" s="101" t="s">
        <v>398</v>
      </c>
      <c r="D366" s="111"/>
    </row>
    <row r="367" hidden="1" spans="2:4">
      <c r="B367" s="100" t="s">
        <v>356</v>
      </c>
      <c r="C367" s="101" t="s">
        <v>399</v>
      </c>
      <c r="D367" s="111"/>
    </row>
    <row r="368" hidden="1" spans="2:4">
      <c r="B368" s="100" t="s">
        <v>356</v>
      </c>
      <c r="C368" s="101" t="s">
        <v>400</v>
      </c>
      <c r="D368" s="111"/>
    </row>
    <row r="369" hidden="1" spans="2:4">
      <c r="B369" s="100" t="s">
        <v>356</v>
      </c>
      <c r="C369" s="101" t="s">
        <v>401</v>
      </c>
      <c r="D369" s="111"/>
    </row>
    <row r="370" hidden="1" spans="2:4">
      <c r="B370" s="100" t="s">
        <v>356</v>
      </c>
      <c r="C370" s="101" t="s">
        <v>402</v>
      </c>
      <c r="D370" s="111"/>
    </row>
    <row r="371" hidden="1" spans="2:4">
      <c r="B371" s="100" t="s">
        <v>356</v>
      </c>
      <c r="C371" s="101" t="s">
        <v>403</v>
      </c>
      <c r="D371" s="111"/>
    </row>
    <row r="372" hidden="1" spans="2:4">
      <c r="B372" s="100" t="s">
        <v>356</v>
      </c>
      <c r="C372" s="101" t="s">
        <v>404</v>
      </c>
      <c r="D372" s="111"/>
    </row>
    <row r="373" hidden="1" spans="2:4">
      <c r="B373" s="113" t="s">
        <v>356</v>
      </c>
      <c r="C373" s="101" t="s">
        <v>405</v>
      </c>
      <c r="D373" s="111"/>
    </row>
    <row r="374" hidden="1" spans="2:4">
      <c r="B374" s="113" t="s">
        <v>356</v>
      </c>
      <c r="C374" s="101" t="s">
        <v>406</v>
      </c>
      <c r="D374" s="111"/>
    </row>
    <row r="375" hidden="1" spans="2:4">
      <c r="B375" s="113" t="s">
        <v>356</v>
      </c>
      <c r="C375" s="101" t="s">
        <v>407</v>
      </c>
      <c r="D375" s="111"/>
    </row>
    <row r="376" hidden="1" spans="2:4">
      <c r="B376" s="113">
        <v>30</v>
      </c>
      <c r="C376" s="101" t="s">
        <v>408</v>
      </c>
      <c r="D376" s="111"/>
    </row>
    <row r="377" s="83" customFormat="1" hidden="1" spans="2:4">
      <c r="B377" s="113" t="s">
        <v>356</v>
      </c>
      <c r="C377" s="101" t="s">
        <v>409</v>
      </c>
      <c r="D377" s="111"/>
    </row>
    <row r="378" hidden="1" spans="2:4">
      <c r="B378" s="113" t="s">
        <v>356</v>
      </c>
      <c r="C378" s="101" t="s">
        <v>410</v>
      </c>
      <c r="D378" s="111"/>
    </row>
    <row r="379" hidden="1" spans="2:4">
      <c r="B379" s="113" t="s">
        <v>180</v>
      </c>
      <c r="C379" s="101" t="s">
        <v>411</v>
      </c>
      <c r="D379" s="111"/>
    </row>
    <row r="380" hidden="1" spans="2:3">
      <c r="B380" s="113" t="s">
        <v>356</v>
      </c>
      <c r="C380" s="114" t="s">
        <v>412</v>
      </c>
    </row>
    <row r="381" hidden="1"/>
    <row r="382" hidden="1"/>
    <row r="383" hidden="1"/>
    <row r="384" hidden="1"/>
    <row r="385" hidden="1"/>
  </sheetData>
  <mergeCells count="8">
    <mergeCell ref="A1:E1"/>
    <mergeCell ref="A2:E2"/>
    <mergeCell ref="C10:D10"/>
    <mergeCell ref="C11:D11"/>
    <mergeCell ref="C12:D12"/>
    <mergeCell ref="C13:D13"/>
    <mergeCell ref="C14:D14"/>
    <mergeCell ref="E18:F18"/>
  </mergeCells>
  <pageMargins left="0.590551181102362" right="0.45" top="0.984251968503937" bottom="0.984251968503937" header="0.511811023622047" footer="0.511811023622047"/>
  <pageSetup paperSize="9" scale="95" orientation="landscape" horizontalDpi="600" verticalDpi="600"/>
  <headerFooter alignWithMargins="0"/>
  <drawing r:id="rId1"/>
  <legacyDrawing r:id="rId2"/>
  <controls>
    <mc:AlternateContent xmlns:mc="http://schemas.openxmlformats.org/markup-compatibility/2006">
      <mc:Choice Requires="x14">
        <control shapeId="1025" r:id="rId3">
          <controlPr defaultSize="0" r:id="rId4">
            <anchor moveWithCells="1">
              <from>
                <xdr:col>0</xdr:col>
                <xdr:colOff>191135</xdr:colOff>
                <xdr:row>2</xdr:row>
                <xdr:rowOff>85725</xdr:rowOff>
              </from>
              <to>
                <xdr:col>1</xdr:col>
                <xdr:colOff>275590</xdr:colOff>
                <xdr:row>3</xdr:row>
                <xdr:rowOff>76200</xdr:rowOff>
              </to>
            </anchor>
          </controlPr>
        </control>
      </mc:Choice>
      <mc:Fallback>
        <control shapeId="1025" r:id="rId3"/>
      </mc:Fallback>
    </mc:AlternateContent>
    <mc:AlternateContent xmlns:mc="http://schemas.openxmlformats.org/markup-compatibility/2006">
      <mc:Choice Requires="x14">
        <control shapeId="1026" r:id="rId5">
          <controlPr defaultSize="0" r:id="rId6">
            <anchor moveWithCells="1">
              <from>
                <xdr:col>0</xdr:col>
                <xdr:colOff>161925</xdr:colOff>
                <xdr:row>4</xdr:row>
                <xdr:rowOff>38100</xdr:rowOff>
              </from>
              <to>
                <xdr:col>1</xdr:col>
                <xdr:colOff>486410</xdr:colOff>
                <xdr:row>5</xdr:row>
                <xdr:rowOff>38100</xdr:rowOff>
              </to>
            </anchor>
          </controlPr>
        </control>
      </mc:Choice>
      <mc:Fallback>
        <control shapeId="1026" r:id="rId5"/>
      </mc:Fallback>
    </mc:AlternateContent>
    <mc:AlternateContent xmlns:mc="http://schemas.openxmlformats.org/markup-compatibility/2006">
      <mc:Choice Requires="x14">
        <control shapeId="1029" r:id="rId7">
          <controlPr defaultSize="0" r:id="rId8" locked="0">
            <anchor moveWithCells="1">
              <from>
                <xdr:col>2</xdr:col>
                <xdr:colOff>0</xdr:colOff>
                <xdr:row>2</xdr:row>
                <xdr:rowOff>47625</xdr:rowOff>
              </from>
              <to>
                <xdr:col>4</xdr:col>
                <xdr:colOff>570230</xdr:colOff>
                <xdr:row>3</xdr:row>
                <xdr:rowOff>104775</xdr:rowOff>
              </to>
            </anchor>
          </controlPr>
        </control>
      </mc:Choice>
      <mc:Fallback>
        <control shapeId="1029" r:id="rId7"/>
      </mc:Fallback>
    </mc:AlternateContent>
    <mc:AlternateContent xmlns:mc="http://schemas.openxmlformats.org/markup-compatibility/2006">
      <mc:Choice Requires="x14">
        <control shapeId="1030" r:id="rId9">
          <controlPr defaultSize="0" r:id="rId10">
            <anchor moveWithCells="1">
              <from>
                <xdr:col>0</xdr:col>
                <xdr:colOff>191135</xdr:colOff>
                <xdr:row>6</xdr:row>
                <xdr:rowOff>19050</xdr:rowOff>
              </from>
              <to>
                <xdr:col>1</xdr:col>
                <xdr:colOff>418465</xdr:colOff>
                <xdr:row>7</xdr:row>
                <xdr:rowOff>9525</xdr:rowOff>
              </to>
            </anchor>
          </controlPr>
        </control>
      </mc:Choice>
      <mc:Fallback>
        <control shapeId="1030" r:id="rId9"/>
      </mc:Fallback>
    </mc:AlternateContent>
    <mc:AlternateContent xmlns:mc="http://schemas.openxmlformats.org/markup-compatibility/2006">
      <mc:Choice Requires="x14">
        <control shapeId="1033" r:id="rId11">
          <controlPr defaultSize="0" r:id="rId12" locked="0">
            <anchor moveWithCells="1">
              <from>
                <xdr:col>3</xdr:col>
                <xdr:colOff>1314450</xdr:colOff>
                <xdr:row>12</xdr:row>
                <xdr:rowOff>47625</xdr:rowOff>
              </from>
              <to>
                <xdr:col>4</xdr:col>
                <xdr:colOff>970915</xdr:colOff>
                <xdr:row>13</xdr:row>
                <xdr:rowOff>161925</xdr:rowOff>
              </to>
            </anchor>
          </controlPr>
        </control>
      </mc:Choice>
      <mc:Fallback>
        <control shapeId="1033" r:id="rId11"/>
      </mc:Fallback>
    </mc:AlternateContent>
    <mc:AlternateContent xmlns:mc="http://schemas.openxmlformats.org/markup-compatibility/2006">
      <mc:Choice Requires="x14">
        <control shapeId="1034" r:id="rId13">
          <controlPr defaultSize="0" r:id="rId14" locked="0">
            <anchor moveWithCells="1">
              <from>
                <xdr:col>3</xdr:col>
                <xdr:colOff>1323340</xdr:colOff>
                <xdr:row>9</xdr:row>
                <xdr:rowOff>123825</xdr:rowOff>
              </from>
              <to>
                <xdr:col>4</xdr:col>
                <xdr:colOff>981075</xdr:colOff>
                <xdr:row>11</xdr:row>
                <xdr:rowOff>104775</xdr:rowOff>
              </to>
            </anchor>
          </controlPr>
        </control>
      </mc:Choice>
      <mc:Fallback>
        <control shapeId="1034" r:id="rId13"/>
      </mc:Fallback>
    </mc:AlternateContent>
    <mc:AlternateContent xmlns:mc="http://schemas.openxmlformats.org/markup-compatibility/2006">
      <mc:Choice Requires="x14">
        <control shapeId="1035" r:id="rId15">
          <controlPr defaultSize="0" r:id="rId16" locked="0">
            <anchor moveWithCells="1">
              <from>
                <xdr:col>2</xdr:col>
                <xdr:colOff>0</xdr:colOff>
                <xdr:row>4</xdr:row>
                <xdr:rowOff>0</xdr:rowOff>
              </from>
              <to>
                <xdr:col>4</xdr:col>
                <xdr:colOff>563880</xdr:colOff>
                <xdr:row>5</xdr:row>
                <xdr:rowOff>57150</xdr:rowOff>
              </to>
            </anchor>
          </controlPr>
        </control>
      </mc:Choice>
      <mc:Fallback>
        <control shapeId="1035" r:id="rId15"/>
      </mc:Fallback>
    </mc:AlternateContent>
    <mc:AlternateContent xmlns:mc="http://schemas.openxmlformats.org/markup-compatibility/2006">
      <mc:Choice Requires="x14">
        <control shapeId="1050" r:id="rId17">
          <controlPr defaultSize="0" r:id="rId18" locked="0">
            <anchor moveWithCells="1">
              <from>
                <xdr:col>1</xdr:col>
                <xdr:colOff>476250</xdr:colOff>
                <xdr:row>9</xdr:row>
                <xdr:rowOff>104775</xdr:rowOff>
              </from>
              <to>
                <xdr:col>2</xdr:col>
                <xdr:colOff>286385</xdr:colOff>
                <xdr:row>11</xdr:row>
                <xdr:rowOff>85725</xdr:rowOff>
              </to>
            </anchor>
          </controlPr>
        </control>
      </mc:Choice>
      <mc:Fallback>
        <control shapeId="1050" r:id="rId17"/>
      </mc:Fallback>
    </mc:AlternateContent>
    <mc:AlternateContent xmlns:mc="http://schemas.openxmlformats.org/markup-compatibility/2006">
      <mc:Choice Requires="x14">
        <control shapeId="1051" r:id="rId19">
          <controlPr defaultSize="0" r:id="rId20" locked="0">
            <anchor moveWithCells="1">
              <from>
                <xdr:col>1</xdr:col>
                <xdr:colOff>466725</xdr:colOff>
                <xdr:row>12</xdr:row>
                <xdr:rowOff>38100</xdr:rowOff>
              </from>
              <to>
                <xdr:col>2</xdr:col>
                <xdr:colOff>276225</xdr:colOff>
                <xdr:row>13</xdr:row>
                <xdr:rowOff>152400</xdr:rowOff>
              </to>
            </anchor>
          </controlPr>
        </control>
      </mc:Choice>
      <mc:Fallback>
        <control shapeId="1051" r:id="rId19"/>
      </mc:Fallback>
    </mc:AlternateContent>
    <mc:AlternateContent xmlns:mc="http://schemas.openxmlformats.org/markup-compatibility/2006">
      <mc:Choice Requires="x14">
        <control shapeId="1052" r:id="rId21">
          <controlPr defaultSize="0" r:id="rId22" locked="0">
            <anchor moveWithCells="1">
              <from>
                <xdr:col>2</xdr:col>
                <xdr:colOff>457200</xdr:colOff>
                <xdr:row>11</xdr:row>
                <xdr:rowOff>19050</xdr:rowOff>
              </from>
              <to>
                <xdr:col>2</xdr:col>
                <xdr:colOff>1713865</xdr:colOff>
                <xdr:row>12</xdr:row>
                <xdr:rowOff>133350</xdr:rowOff>
              </to>
            </anchor>
          </controlPr>
        </control>
      </mc:Choice>
      <mc:Fallback>
        <control shapeId="1052" r:id="rId2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V46"/>
  <sheetViews>
    <sheetView showGridLines="0" showRowColHeaders="0" showZeros="0" showOutlineSymbols="0" tabSelected="1" workbookViewId="0">
      <selection activeCell="K22" sqref="K22"/>
    </sheetView>
  </sheetViews>
  <sheetFormatPr defaultColWidth="9.14285714285714" defaultRowHeight="12.75"/>
  <cols>
    <col min="1" max="1" width="3" style="24" customWidth="1"/>
    <col min="2" max="2" width="8.42857142857143" style="25" customWidth="1"/>
    <col min="3" max="3" width="36.7142857142857" style="26" customWidth="1"/>
    <col min="4" max="4" width="15" style="26" customWidth="1"/>
    <col min="5" max="5" width="14.1428571428571" style="26" customWidth="1"/>
    <col min="6" max="6" width="13.5714285714286" style="26" customWidth="1"/>
    <col min="7" max="7" width="13.1428571428571" style="26" customWidth="1"/>
    <col min="8" max="8" width="14" style="26" customWidth="1"/>
    <col min="9" max="9" width="13.4285714285714" style="26" customWidth="1"/>
    <col min="10" max="10" width="14.2857142857143" style="26" customWidth="1"/>
    <col min="11" max="11" width="16.5714285714286" style="26" customWidth="1"/>
    <col min="12" max="12" width="19" style="26" customWidth="1"/>
    <col min="13" max="13" width="19.1428571428571" style="26" customWidth="1"/>
    <col min="14" max="14" width="17.1428571428571" style="26" customWidth="1"/>
    <col min="15" max="15" width="18.2857142857143" style="26" customWidth="1"/>
    <col min="16" max="16" width="17.2857142857143" style="26" customWidth="1"/>
    <col min="17" max="17" width="17.1428571428571" style="26" customWidth="1"/>
    <col min="18" max="18" width="16.1428571428571" style="26" customWidth="1"/>
    <col min="19" max="19" width="18.4285714285714" style="26" customWidth="1"/>
    <col min="20" max="20" width="16.7142857142857" style="26" customWidth="1"/>
    <col min="21" max="21" width="18.2857142857143" style="26" customWidth="1"/>
    <col min="22" max="16384" width="9.14285714285714" style="26"/>
  </cols>
  <sheetData>
    <row r="1" ht="13.5" customHeight="1" spans="1:3">
      <c r="A1" s="7" t="s">
        <v>413</v>
      </c>
      <c r="B1" s="27"/>
      <c r="C1" s="4"/>
    </row>
    <row r="2" ht="13.5" customHeight="1" spans="1:3">
      <c r="A2" s="7" t="s">
        <v>414</v>
      </c>
      <c r="B2" s="27"/>
      <c r="C2" s="4"/>
    </row>
    <row r="3" ht="13.5" customHeight="1" spans="1:3">
      <c r="A3" s="7" t="s">
        <v>415</v>
      </c>
      <c r="B3" s="27"/>
      <c r="C3" s="4"/>
    </row>
    <row r="4" customHeight="1" spans="1:1">
      <c r="A4" s="28"/>
    </row>
    <row r="5" ht="20.25" customHeight="1" spans="1:20">
      <c r="A5" s="29" t="s">
        <v>416</v>
      </c>
      <c r="B5" s="29"/>
      <c r="C5" s="29"/>
      <c r="D5" s="29"/>
      <c r="E5" s="29"/>
      <c r="F5" s="29"/>
      <c r="G5" s="29"/>
      <c r="H5" s="29"/>
      <c r="I5" s="29"/>
      <c r="J5" s="29"/>
      <c r="S5" s="59"/>
      <c r="T5" s="60"/>
    </row>
    <row r="6" ht="12" customHeight="1" spans="1:1">
      <c r="A6" s="28"/>
    </row>
    <row r="7" ht="13.5" customHeight="1" spans="1:22">
      <c r="A7" s="7" t="str">
        <f>"ФИЛИЈАЛА:   "&amp;Filijala</f>
        <v>ФИЛИЈАЛА:   05 СОМБОР</v>
      </c>
      <c r="B7" s="30"/>
      <c r="T7" s="61"/>
      <c r="U7" s="61"/>
      <c r="V7" s="61"/>
    </row>
    <row r="8" ht="15" customHeight="1" spans="1:22">
      <c r="A8" s="7" t="str">
        <f>"ЗДРАВСТВЕНА УСТАНОВА:  "&amp;ZU</f>
        <v>ЗДРАВСТВЕНА УСТАНОВА:  00205001 ДЗ АПАТИН</v>
      </c>
      <c r="B8" s="30"/>
      <c r="Q8" s="62"/>
      <c r="S8" s="63"/>
      <c r="T8" s="63"/>
      <c r="U8" s="64"/>
      <c r="V8" s="61"/>
    </row>
    <row r="9" ht="16.5" customHeight="1" spans="1:21">
      <c r="A9" s="28"/>
      <c r="B9" s="30"/>
      <c r="J9" s="50" t="s">
        <v>417</v>
      </c>
      <c r="R9" s="58"/>
      <c r="S9" s="58"/>
      <c r="T9" s="58"/>
      <c r="U9" s="65"/>
    </row>
    <row r="10" s="1" customFormat="1" ht="19.5" customHeight="1" spans="1:21">
      <c r="A10" s="31"/>
      <c r="B10" s="32" t="s">
        <v>418</v>
      </c>
      <c r="C10" s="33" t="s">
        <v>419</v>
      </c>
      <c r="D10" s="32" t="s">
        <v>420</v>
      </c>
      <c r="E10" s="34" t="s">
        <v>421</v>
      </c>
      <c r="F10" s="34"/>
      <c r="G10" s="34"/>
      <c r="H10" s="34"/>
      <c r="I10" s="32" t="s">
        <v>422</v>
      </c>
      <c r="J10" s="32" t="s">
        <v>423</v>
      </c>
      <c r="K10" s="51"/>
      <c r="L10" s="51"/>
      <c r="M10" s="52"/>
      <c r="N10" s="52"/>
      <c r="O10" s="52"/>
      <c r="P10" s="51"/>
      <c r="Q10" s="51"/>
      <c r="R10" s="51"/>
      <c r="S10" s="51"/>
      <c r="T10" s="53"/>
      <c r="U10" s="53"/>
    </row>
    <row r="11" s="1" customFormat="1" ht="37.5" customHeight="1" spans="1:21">
      <c r="A11" s="31"/>
      <c r="B11" s="32"/>
      <c r="C11" s="33"/>
      <c r="D11" s="32"/>
      <c r="E11" s="35" t="s">
        <v>424</v>
      </c>
      <c r="F11" s="35" t="s">
        <v>425</v>
      </c>
      <c r="G11" s="35" t="s">
        <v>426</v>
      </c>
      <c r="H11" s="35" t="s">
        <v>427</v>
      </c>
      <c r="I11" s="32"/>
      <c r="J11" s="32"/>
      <c r="K11" s="53"/>
      <c r="L11" s="53"/>
      <c r="M11" s="52"/>
      <c r="N11" s="52"/>
      <c r="O11" s="52"/>
      <c r="P11" s="53"/>
      <c r="Q11" s="53"/>
      <c r="R11" s="53"/>
      <c r="S11" s="53"/>
      <c r="T11" s="53"/>
      <c r="U11" s="53"/>
    </row>
    <row r="12" s="1" customFormat="1" ht="11.25" spans="1:21">
      <c r="A12" s="36"/>
      <c r="B12" s="37">
        <v>1</v>
      </c>
      <c r="C12" s="37">
        <v>2</v>
      </c>
      <c r="D12" s="37" t="s">
        <v>428</v>
      </c>
      <c r="E12" s="37">
        <v>4</v>
      </c>
      <c r="F12" s="37">
        <v>5</v>
      </c>
      <c r="G12" s="37">
        <v>6</v>
      </c>
      <c r="H12" s="37">
        <v>7</v>
      </c>
      <c r="I12" s="37">
        <v>8</v>
      </c>
      <c r="J12" s="37">
        <v>9</v>
      </c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</row>
    <row r="13" ht="31.5" customHeight="1" spans="1:21">
      <c r="A13" s="38"/>
      <c r="B13" s="67"/>
      <c r="C13" s="68" t="s">
        <v>429</v>
      </c>
      <c r="D13" s="69">
        <f>SUM(E13:J13)</f>
        <v>152295</v>
      </c>
      <c r="E13" s="70">
        <f t="shared" ref="E13:J13" si="0">E14+E32</f>
        <v>30000</v>
      </c>
      <c r="F13" s="70">
        <f t="shared" si="0"/>
        <v>3500</v>
      </c>
      <c r="G13" s="70">
        <f t="shared" si="0"/>
        <v>9200</v>
      </c>
      <c r="H13" s="69">
        <f t="shared" si="0"/>
        <v>42200</v>
      </c>
      <c r="I13" s="70">
        <f t="shared" si="0"/>
        <v>0</v>
      </c>
      <c r="J13" s="70">
        <f t="shared" si="0"/>
        <v>67395</v>
      </c>
      <c r="K13" s="55"/>
      <c r="L13" s="56"/>
      <c r="M13" s="56"/>
      <c r="N13" s="55"/>
      <c r="O13" s="55"/>
      <c r="P13" s="55"/>
      <c r="Q13" s="55"/>
      <c r="R13" s="55"/>
      <c r="S13" s="56"/>
      <c r="T13" s="56"/>
      <c r="U13" s="56"/>
    </row>
    <row r="14" ht="19.5" customHeight="1" spans="1:21">
      <c r="A14" s="71"/>
      <c r="B14" s="72">
        <v>700000</v>
      </c>
      <c r="C14" s="68" t="s">
        <v>430</v>
      </c>
      <c r="D14" s="70">
        <f t="shared" ref="D14:D45" si="1">SUM(E14:J14)</f>
        <v>152095</v>
      </c>
      <c r="E14" s="70">
        <f t="shared" ref="E14:J14" si="2">E15+E19+E25+E28+E30</f>
        <v>30000</v>
      </c>
      <c r="F14" s="70">
        <f t="shared" si="2"/>
        <v>3500</v>
      </c>
      <c r="G14" s="70">
        <f t="shared" si="2"/>
        <v>9200</v>
      </c>
      <c r="H14" s="69">
        <f t="shared" si="2"/>
        <v>42200</v>
      </c>
      <c r="I14" s="70">
        <f t="shared" si="2"/>
        <v>0</v>
      </c>
      <c r="J14" s="70">
        <f t="shared" si="2"/>
        <v>67195</v>
      </c>
      <c r="K14" s="55"/>
      <c r="L14" s="56"/>
      <c r="M14" s="56"/>
      <c r="N14" s="55"/>
      <c r="O14" s="55"/>
      <c r="P14" s="55"/>
      <c r="Q14" s="55"/>
      <c r="R14" s="55"/>
      <c r="S14" s="56"/>
      <c r="T14" s="56"/>
      <c r="U14" s="56"/>
    </row>
    <row r="15" ht="18" customHeight="1" spans="1:21">
      <c r="A15" s="38"/>
      <c r="B15" s="72">
        <v>730000</v>
      </c>
      <c r="C15" s="68" t="s">
        <v>431</v>
      </c>
      <c r="D15" s="70">
        <f t="shared" si="1"/>
        <v>0</v>
      </c>
      <c r="E15" s="70">
        <f t="shared" ref="E15:J15" si="3">SUM(E16:E18)</f>
        <v>0</v>
      </c>
      <c r="F15" s="70">
        <f t="shared" si="3"/>
        <v>0</v>
      </c>
      <c r="G15" s="70">
        <f t="shared" si="3"/>
        <v>0</v>
      </c>
      <c r="H15" s="73">
        <f t="shared" si="3"/>
        <v>0</v>
      </c>
      <c r="I15" s="70">
        <f t="shared" si="3"/>
        <v>0</v>
      </c>
      <c r="J15" s="70">
        <f t="shared" si="3"/>
        <v>0</v>
      </c>
      <c r="K15" s="55"/>
      <c r="L15" s="56"/>
      <c r="M15" s="56"/>
      <c r="N15" s="55"/>
      <c r="O15" s="55"/>
      <c r="P15" s="55"/>
      <c r="Q15" s="55"/>
      <c r="R15" s="55"/>
      <c r="S15" s="56"/>
      <c r="T15" s="56"/>
      <c r="U15" s="56"/>
    </row>
    <row r="16" ht="20.25" customHeight="1" spans="1:21">
      <c r="A16" s="38"/>
      <c r="B16" s="74">
        <v>731000</v>
      </c>
      <c r="C16" s="75" t="s">
        <v>432</v>
      </c>
      <c r="D16" s="76">
        <f t="shared" si="1"/>
        <v>0</v>
      </c>
      <c r="E16" s="46"/>
      <c r="F16" s="46"/>
      <c r="G16" s="46"/>
      <c r="H16" s="48"/>
      <c r="I16" s="77"/>
      <c r="J16" s="46"/>
      <c r="K16" s="55"/>
      <c r="L16" s="56"/>
      <c r="M16" s="56"/>
      <c r="N16" s="55"/>
      <c r="O16" s="55"/>
      <c r="P16" s="55"/>
      <c r="Q16" s="55"/>
      <c r="R16" s="55"/>
      <c r="S16" s="56"/>
      <c r="T16" s="56"/>
      <c r="U16" s="56"/>
    </row>
    <row r="17" ht="26.25" customHeight="1" spans="1:21">
      <c r="A17" s="38"/>
      <c r="B17" s="74">
        <v>732000</v>
      </c>
      <c r="C17" s="75" t="s">
        <v>433</v>
      </c>
      <c r="D17" s="76">
        <f t="shared" si="1"/>
        <v>0</v>
      </c>
      <c r="E17" s="46"/>
      <c r="F17" s="46"/>
      <c r="G17" s="46"/>
      <c r="H17" s="48"/>
      <c r="I17" s="77"/>
      <c r="J17" s="4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</row>
    <row r="18" ht="18" customHeight="1" spans="1:21">
      <c r="A18" s="38"/>
      <c r="B18" s="74">
        <v>733000</v>
      </c>
      <c r="C18" s="75" t="s">
        <v>434</v>
      </c>
      <c r="D18" s="76">
        <f t="shared" si="1"/>
        <v>0</v>
      </c>
      <c r="E18" s="77"/>
      <c r="F18" s="77"/>
      <c r="G18" s="77"/>
      <c r="H18" s="48"/>
      <c r="I18" s="46"/>
      <c r="J18" s="46"/>
      <c r="K18" s="55"/>
      <c r="L18" s="56"/>
      <c r="M18" s="56"/>
      <c r="N18" s="55"/>
      <c r="O18" s="55"/>
      <c r="P18" s="55"/>
      <c r="Q18" s="55"/>
      <c r="R18" s="55"/>
      <c r="S18" s="56"/>
      <c r="T18" s="56"/>
      <c r="U18" s="56"/>
    </row>
    <row r="19" ht="18" customHeight="1" spans="1:21">
      <c r="A19" s="38"/>
      <c r="B19" s="72">
        <v>740000</v>
      </c>
      <c r="C19" s="68" t="s">
        <v>435</v>
      </c>
      <c r="D19" s="70">
        <f t="shared" si="1"/>
        <v>67195</v>
      </c>
      <c r="E19" s="41">
        <f t="shared" ref="E19:J19" si="4">SUM(E20:E24)</f>
        <v>0</v>
      </c>
      <c r="F19" s="41">
        <f t="shared" si="4"/>
        <v>0</v>
      </c>
      <c r="G19" s="41">
        <f t="shared" si="4"/>
        <v>0</v>
      </c>
      <c r="H19" s="42">
        <f t="shared" si="4"/>
        <v>0</v>
      </c>
      <c r="I19" s="41">
        <f t="shared" si="4"/>
        <v>0</v>
      </c>
      <c r="J19" s="41">
        <f t="shared" si="4"/>
        <v>67195</v>
      </c>
      <c r="K19" s="55"/>
      <c r="L19" s="56"/>
      <c r="M19" s="56"/>
      <c r="N19" s="55"/>
      <c r="O19" s="55"/>
      <c r="P19" s="55"/>
      <c r="Q19" s="55"/>
      <c r="R19" s="55"/>
      <c r="S19" s="56"/>
      <c r="T19" s="56"/>
      <c r="U19" s="56"/>
    </row>
    <row r="20" ht="18" customHeight="1" spans="1:21">
      <c r="A20" s="38"/>
      <c r="B20" s="74">
        <v>741000</v>
      </c>
      <c r="C20" s="75" t="s">
        <v>436</v>
      </c>
      <c r="D20" s="76">
        <f t="shared" si="1"/>
        <v>195</v>
      </c>
      <c r="E20" s="46"/>
      <c r="F20" s="46"/>
      <c r="G20" s="46"/>
      <c r="H20" s="77"/>
      <c r="I20" s="46"/>
      <c r="J20" s="77">
        <v>195</v>
      </c>
      <c r="K20" s="55"/>
      <c r="L20" s="56"/>
      <c r="M20" s="56"/>
      <c r="N20" s="55"/>
      <c r="O20" s="55"/>
      <c r="P20" s="55"/>
      <c r="Q20" s="55"/>
      <c r="R20" s="55"/>
      <c r="S20" s="56"/>
      <c r="T20" s="56"/>
      <c r="U20" s="56"/>
    </row>
    <row r="21" ht="19.5" customHeight="1" spans="1:21">
      <c r="A21" s="38"/>
      <c r="B21" s="74">
        <v>742000</v>
      </c>
      <c r="C21" s="75" t="s">
        <v>437</v>
      </c>
      <c r="D21" s="76">
        <f t="shared" si="1"/>
        <v>67000</v>
      </c>
      <c r="E21" s="46"/>
      <c r="F21" s="46"/>
      <c r="G21" s="46"/>
      <c r="H21" s="48"/>
      <c r="I21" s="46"/>
      <c r="J21" s="77">
        <v>67000</v>
      </c>
      <c r="K21" s="55"/>
      <c r="L21" s="56"/>
      <c r="M21" s="56"/>
      <c r="N21" s="55"/>
      <c r="O21" s="55"/>
      <c r="P21" s="55"/>
      <c r="Q21" s="55"/>
      <c r="R21" s="55"/>
      <c r="S21" s="56"/>
      <c r="T21" s="56"/>
      <c r="U21" s="56"/>
    </row>
    <row r="22" ht="24" customHeight="1" spans="1:21">
      <c r="A22" s="38"/>
      <c r="B22" s="74">
        <v>743000</v>
      </c>
      <c r="C22" s="75" t="s">
        <v>438</v>
      </c>
      <c r="D22" s="76">
        <f t="shared" si="1"/>
        <v>0</v>
      </c>
      <c r="E22" s="46"/>
      <c r="F22" s="46"/>
      <c r="G22" s="46"/>
      <c r="H22" s="48"/>
      <c r="I22" s="46"/>
      <c r="J22" s="77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</row>
    <row r="23" ht="27" customHeight="1" spans="1:21">
      <c r="A23" s="38"/>
      <c r="B23" s="74">
        <v>744000</v>
      </c>
      <c r="C23" s="75" t="s">
        <v>439</v>
      </c>
      <c r="D23" s="76">
        <f t="shared" si="1"/>
        <v>0</v>
      </c>
      <c r="E23" s="46"/>
      <c r="F23" s="46"/>
      <c r="G23" s="46"/>
      <c r="H23" s="48"/>
      <c r="I23" s="46"/>
      <c r="J23" s="77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</row>
    <row r="24" ht="18" customHeight="1" spans="1:21">
      <c r="A24" s="38"/>
      <c r="B24" s="74">
        <v>745000</v>
      </c>
      <c r="C24" s="75" t="s">
        <v>440</v>
      </c>
      <c r="D24" s="76">
        <f t="shared" si="1"/>
        <v>0</v>
      </c>
      <c r="E24" s="46"/>
      <c r="F24" s="46"/>
      <c r="G24" s="46"/>
      <c r="H24" s="46"/>
      <c r="I24" s="46"/>
      <c r="J24" s="7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</row>
    <row r="25" ht="24" spans="1:21">
      <c r="A25" s="38"/>
      <c r="B25" s="72">
        <v>770000</v>
      </c>
      <c r="C25" s="68" t="s">
        <v>441</v>
      </c>
      <c r="D25" s="70">
        <f t="shared" si="1"/>
        <v>400</v>
      </c>
      <c r="E25" s="70">
        <f t="shared" ref="E25:J25" si="5">SUM(E26:E27)</f>
        <v>0</v>
      </c>
      <c r="F25" s="70">
        <f t="shared" si="5"/>
        <v>0</v>
      </c>
      <c r="G25" s="70">
        <f t="shared" si="5"/>
        <v>200</v>
      </c>
      <c r="H25" s="69">
        <f t="shared" si="5"/>
        <v>200</v>
      </c>
      <c r="I25" s="70">
        <f t="shared" si="5"/>
        <v>0</v>
      </c>
      <c r="J25" s="70">
        <f t="shared" si="5"/>
        <v>0</v>
      </c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</row>
    <row r="26" ht="24" spans="1:21">
      <c r="A26" s="38"/>
      <c r="B26" s="74">
        <v>771000</v>
      </c>
      <c r="C26" s="75" t="s">
        <v>442</v>
      </c>
      <c r="D26" s="76">
        <f t="shared" si="1"/>
        <v>0</v>
      </c>
      <c r="E26" s="77"/>
      <c r="F26" s="77"/>
      <c r="G26" s="77"/>
      <c r="H26" s="77"/>
      <c r="I26" s="46"/>
      <c r="J26" s="7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</row>
    <row r="27" ht="36" spans="1:21">
      <c r="A27" s="38"/>
      <c r="B27" s="74">
        <v>772000</v>
      </c>
      <c r="C27" s="75" t="s">
        <v>443</v>
      </c>
      <c r="D27" s="76">
        <f t="shared" si="1"/>
        <v>400</v>
      </c>
      <c r="E27" s="77"/>
      <c r="F27" s="77"/>
      <c r="G27" s="77">
        <v>200</v>
      </c>
      <c r="H27" s="77">
        <v>200</v>
      </c>
      <c r="I27" s="46"/>
      <c r="J27" s="46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</row>
    <row r="28" ht="24" spans="1:21">
      <c r="A28" s="38"/>
      <c r="B28" s="72">
        <v>780000</v>
      </c>
      <c r="C28" s="68" t="s">
        <v>444</v>
      </c>
      <c r="D28" s="70">
        <f t="shared" si="1"/>
        <v>42000</v>
      </c>
      <c r="E28" s="41">
        <f t="shared" ref="E28:J28" si="6">E29</f>
        <v>0</v>
      </c>
      <c r="F28" s="41">
        <f t="shared" si="6"/>
        <v>0</v>
      </c>
      <c r="G28" s="41">
        <f t="shared" si="6"/>
        <v>0</v>
      </c>
      <c r="H28" s="42">
        <f t="shared" si="6"/>
        <v>42000</v>
      </c>
      <c r="I28" s="41">
        <f t="shared" si="6"/>
        <v>0</v>
      </c>
      <c r="J28" s="41">
        <f t="shared" si="6"/>
        <v>0</v>
      </c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</row>
    <row r="29" ht="24" spans="1:21">
      <c r="A29" s="38"/>
      <c r="B29" s="74">
        <v>781000</v>
      </c>
      <c r="C29" s="75" t="s">
        <v>445</v>
      </c>
      <c r="D29" s="76">
        <f t="shared" si="1"/>
        <v>42000</v>
      </c>
      <c r="E29" s="46"/>
      <c r="F29" s="46"/>
      <c r="G29" s="46"/>
      <c r="H29" s="78">
        <v>42000</v>
      </c>
      <c r="I29" s="46"/>
      <c r="J29" s="7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</row>
    <row r="30" ht="20.25" customHeight="1" spans="1:21">
      <c r="A30" s="38"/>
      <c r="B30" s="72">
        <v>790000</v>
      </c>
      <c r="C30" s="68" t="s">
        <v>446</v>
      </c>
      <c r="D30" s="70">
        <f t="shared" si="1"/>
        <v>42500</v>
      </c>
      <c r="E30" s="70">
        <f t="shared" ref="E30:J30" si="7">E31</f>
        <v>30000</v>
      </c>
      <c r="F30" s="70">
        <f t="shared" si="7"/>
        <v>3500</v>
      </c>
      <c r="G30" s="70">
        <f t="shared" si="7"/>
        <v>9000</v>
      </c>
      <c r="H30" s="69">
        <f t="shared" si="7"/>
        <v>0</v>
      </c>
      <c r="I30" s="70">
        <f t="shared" si="7"/>
        <v>0</v>
      </c>
      <c r="J30" s="70">
        <f t="shared" si="7"/>
        <v>0</v>
      </c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</row>
    <row r="31" ht="16.5" customHeight="1" spans="1:21">
      <c r="A31" s="38"/>
      <c r="B31" s="74">
        <v>791000</v>
      </c>
      <c r="C31" s="75" t="s">
        <v>446</v>
      </c>
      <c r="D31" s="76">
        <f t="shared" si="1"/>
        <v>42500</v>
      </c>
      <c r="E31" s="77">
        <v>30000</v>
      </c>
      <c r="F31" s="77">
        <v>3500</v>
      </c>
      <c r="G31" s="77">
        <v>9000</v>
      </c>
      <c r="H31" s="48"/>
      <c r="I31" s="46"/>
      <c r="J31" s="46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</row>
    <row r="32" ht="24" spans="1:21">
      <c r="A32" s="71"/>
      <c r="B32" s="72">
        <v>800000</v>
      </c>
      <c r="C32" s="68" t="s">
        <v>447</v>
      </c>
      <c r="D32" s="70">
        <f t="shared" si="1"/>
        <v>200</v>
      </c>
      <c r="E32" s="70">
        <f t="shared" ref="E32:J32" si="8">E33+E37</f>
        <v>0</v>
      </c>
      <c r="F32" s="70">
        <f t="shared" si="8"/>
        <v>0</v>
      </c>
      <c r="G32" s="70">
        <f t="shared" si="8"/>
        <v>0</v>
      </c>
      <c r="H32" s="69">
        <f t="shared" si="8"/>
        <v>0</v>
      </c>
      <c r="I32" s="70">
        <f t="shared" si="8"/>
        <v>0</v>
      </c>
      <c r="J32" s="70">
        <f t="shared" si="8"/>
        <v>200</v>
      </c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</row>
    <row r="33" ht="26.25" customHeight="1" spans="1:21">
      <c r="A33" s="38"/>
      <c r="B33" s="72">
        <v>810000</v>
      </c>
      <c r="C33" s="68" t="s">
        <v>448</v>
      </c>
      <c r="D33" s="70">
        <f t="shared" si="1"/>
        <v>200</v>
      </c>
      <c r="E33" s="70">
        <f t="shared" ref="E33:J33" si="9">SUM(E34:E36)</f>
        <v>0</v>
      </c>
      <c r="F33" s="70">
        <f t="shared" si="9"/>
        <v>0</v>
      </c>
      <c r="G33" s="70">
        <f t="shared" si="9"/>
        <v>0</v>
      </c>
      <c r="H33" s="73">
        <f t="shared" si="9"/>
        <v>0</v>
      </c>
      <c r="I33" s="70">
        <f t="shared" si="9"/>
        <v>0</v>
      </c>
      <c r="J33" s="70">
        <f t="shared" si="9"/>
        <v>200</v>
      </c>
      <c r="K33" s="58"/>
      <c r="L33" s="58"/>
      <c r="M33" s="58"/>
      <c r="N33" s="58"/>
      <c r="O33" s="58"/>
      <c r="P33" s="58"/>
      <c r="Q33" s="58"/>
      <c r="R33" s="58"/>
      <c r="S33" s="66"/>
      <c r="T33" s="58"/>
      <c r="U33" s="58"/>
    </row>
    <row r="34" ht="17.25" customHeight="1" spans="1:21">
      <c r="A34" s="38"/>
      <c r="B34" s="74">
        <v>811000</v>
      </c>
      <c r="C34" s="75" t="s">
        <v>449</v>
      </c>
      <c r="D34" s="76">
        <f t="shared" si="1"/>
        <v>100</v>
      </c>
      <c r="E34" s="77"/>
      <c r="F34" s="77"/>
      <c r="G34" s="77"/>
      <c r="H34" s="79"/>
      <c r="I34" s="46"/>
      <c r="J34" s="77">
        <v>100</v>
      </c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</row>
    <row r="35" ht="23.25" customHeight="1" spans="1:21">
      <c r="A35" s="38"/>
      <c r="B35" s="74">
        <v>812000</v>
      </c>
      <c r="C35" s="75" t="s">
        <v>450</v>
      </c>
      <c r="D35" s="76">
        <f t="shared" si="1"/>
        <v>100</v>
      </c>
      <c r="E35" s="46"/>
      <c r="F35" s="46"/>
      <c r="G35" s="46"/>
      <c r="H35" s="48">
        <v>0</v>
      </c>
      <c r="I35" s="46"/>
      <c r="J35" s="77">
        <v>100</v>
      </c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</row>
    <row r="36" ht="24" spans="1:10">
      <c r="A36" s="38"/>
      <c r="B36" s="74">
        <v>813000</v>
      </c>
      <c r="C36" s="75" t="s">
        <v>451</v>
      </c>
      <c r="D36" s="76">
        <f t="shared" si="1"/>
        <v>0</v>
      </c>
      <c r="E36" s="46"/>
      <c r="F36" s="46"/>
      <c r="G36" s="46"/>
      <c r="H36" s="48">
        <v>0</v>
      </c>
      <c r="I36" s="46"/>
      <c r="J36" s="77"/>
    </row>
    <row r="37" ht="23.25" customHeight="1" spans="1:10">
      <c r="A37" s="38"/>
      <c r="B37" s="72">
        <v>820000</v>
      </c>
      <c r="C37" s="68" t="s">
        <v>452</v>
      </c>
      <c r="D37" s="70">
        <f t="shared" si="1"/>
        <v>0</v>
      </c>
      <c r="E37" s="70">
        <f t="shared" ref="E37:J37" si="10">SUM(E38:E39)</f>
        <v>0</v>
      </c>
      <c r="F37" s="70">
        <f t="shared" si="10"/>
        <v>0</v>
      </c>
      <c r="G37" s="70">
        <f t="shared" si="10"/>
        <v>0</v>
      </c>
      <c r="H37" s="69">
        <f t="shared" si="10"/>
        <v>0</v>
      </c>
      <c r="I37" s="70">
        <f t="shared" si="10"/>
        <v>0</v>
      </c>
      <c r="J37" s="70">
        <f t="shared" si="10"/>
        <v>0</v>
      </c>
    </row>
    <row r="38" ht="23.25" customHeight="1" spans="1:10">
      <c r="A38" s="38"/>
      <c r="B38" s="74">
        <v>822000</v>
      </c>
      <c r="C38" s="75" t="s">
        <v>453</v>
      </c>
      <c r="D38" s="76">
        <f t="shared" si="1"/>
        <v>0</v>
      </c>
      <c r="E38" s="46"/>
      <c r="F38" s="46"/>
      <c r="G38" s="46"/>
      <c r="H38" s="48"/>
      <c r="I38" s="46"/>
      <c r="J38" s="77"/>
    </row>
    <row r="39" ht="24" spans="1:10">
      <c r="A39" s="38"/>
      <c r="B39" s="74">
        <v>823000</v>
      </c>
      <c r="C39" s="75" t="s">
        <v>454</v>
      </c>
      <c r="D39" s="76">
        <f t="shared" si="1"/>
        <v>0</v>
      </c>
      <c r="E39" s="77"/>
      <c r="F39" s="77"/>
      <c r="G39" s="77"/>
      <c r="H39" s="79"/>
      <c r="I39" s="46"/>
      <c r="J39" s="77"/>
    </row>
    <row r="40" ht="24" spans="1:10">
      <c r="A40" s="71"/>
      <c r="B40" s="72">
        <v>900000</v>
      </c>
      <c r="C40" s="68" t="s">
        <v>455</v>
      </c>
      <c r="D40" s="70">
        <f t="shared" si="1"/>
        <v>0</v>
      </c>
      <c r="E40" s="41">
        <f t="shared" ref="E40:J40" si="11">E41+E43</f>
        <v>0</v>
      </c>
      <c r="F40" s="41">
        <f t="shared" si="11"/>
        <v>0</v>
      </c>
      <c r="G40" s="41">
        <f t="shared" si="11"/>
        <v>0</v>
      </c>
      <c r="H40" s="80">
        <f t="shared" si="11"/>
        <v>0</v>
      </c>
      <c r="I40" s="41">
        <f t="shared" si="11"/>
        <v>0</v>
      </c>
      <c r="J40" s="41">
        <f t="shared" si="11"/>
        <v>0</v>
      </c>
    </row>
    <row r="41" ht="18" customHeight="1" spans="1:10">
      <c r="A41" s="38"/>
      <c r="B41" s="72">
        <v>910000</v>
      </c>
      <c r="C41" s="68" t="s">
        <v>456</v>
      </c>
      <c r="D41" s="70">
        <f t="shared" si="1"/>
        <v>0</v>
      </c>
      <c r="E41" s="41">
        <f t="shared" ref="E41:J41" si="12">E42</f>
        <v>0</v>
      </c>
      <c r="F41" s="41">
        <f t="shared" si="12"/>
        <v>0</v>
      </c>
      <c r="G41" s="41">
        <f t="shared" si="12"/>
        <v>0</v>
      </c>
      <c r="H41" s="80">
        <f t="shared" si="12"/>
        <v>0</v>
      </c>
      <c r="I41" s="41">
        <f t="shared" si="12"/>
        <v>0</v>
      </c>
      <c r="J41" s="41">
        <f t="shared" si="12"/>
        <v>0</v>
      </c>
    </row>
    <row r="42" ht="21" customHeight="1" spans="1:10">
      <c r="A42" s="38"/>
      <c r="B42" s="74">
        <v>911000</v>
      </c>
      <c r="C42" s="75" t="s">
        <v>457</v>
      </c>
      <c r="D42" s="76">
        <f t="shared" si="1"/>
        <v>0</v>
      </c>
      <c r="E42" s="46"/>
      <c r="F42" s="46"/>
      <c r="G42" s="46"/>
      <c r="H42" s="48"/>
      <c r="I42" s="46"/>
      <c r="J42" s="77"/>
    </row>
    <row r="43" ht="24" spans="1:10">
      <c r="A43" s="38"/>
      <c r="B43" s="72">
        <v>920000</v>
      </c>
      <c r="C43" s="68" t="s">
        <v>458</v>
      </c>
      <c r="D43" s="70">
        <f>D44</f>
        <v>0</v>
      </c>
      <c r="E43" s="41">
        <f t="shared" ref="E43:J43" si="13">E44</f>
        <v>0</v>
      </c>
      <c r="F43" s="41">
        <f t="shared" si="13"/>
        <v>0</v>
      </c>
      <c r="G43" s="41">
        <f t="shared" si="13"/>
        <v>0</v>
      </c>
      <c r="H43" s="80">
        <f t="shared" si="13"/>
        <v>0</v>
      </c>
      <c r="I43" s="41">
        <f t="shared" si="13"/>
        <v>0</v>
      </c>
      <c r="J43" s="41">
        <f t="shared" si="13"/>
        <v>0</v>
      </c>
    </row>
    <row r="44" ht="24" spans="1:10">
      <c r="A44" s="38"/>
      <c r="B44" s="74">
        <v>921000</v>
      </c>
      <c r="C44" s="75" t="s">
        <v>459</v>
      </c>
      <c r="D44" s="76">
        <f>SUM(E44:J44)</f>
        <v>0</v>
      </c>
      <c r="E44" s="46"/>
      <c r="F44" s="46"/>
      <c r="G44" s="46"/>
      <c r="H44" s="48"/>
      <c r="I44" s="46"/>
      <c r="J44" s="77"/>
    </row>
    <row r="45" ht="18.75" customHeight="1" spans="1:10">
      <c r="A45" s="38"/>
      <c r="B45" s="67"/>
      <c r="C45" s="68" t="s">
        <v>460</v>
      </c>
      <c r="D45" s="70">
        <f t="shared" si="1"/>
        <v>152295</v>
      </c>
      <c r="E45" s="70">
        <f t="shared" ref="E45:J45" si="14">E13+E40</f>
        <v>30000</v>
      </c>
      <c r="F45" s="70">
        <f t="shared" si="14"/>
        <v>3500</v>
      </c>
      <c r="G45" s="70">
        <f t="shared" si="14"/>
        <v>9200</v>
      </c>
      <c r="H45" s="73">
        <f t="shared" si="14"/>
        <v>42200</v>
      </c>
      <c r="I45" s="70">
        <f t="shared" si="14"/>
        <v>0</v>
      </c>
      <c r="J45" s="70">
        <f t="shared" si="14"/>
        <v>67395</v>
      </c>
    </row>
    <row r="46" spans="1:1">
      <c r="A46" s="81"/>
    </row>
  </sheetData>
  <sheetProtection password="CB01" sheet="1"/>
  <mergeCells count="10">
    <mergeCell ref="A5:J5"/>
    <mergeCell ref="E10:H10"/>
    <mergeCell ref="A10:A11"/>
    <mergeCell ref="B10:B11"/>
    <mergeCell ref="C10:C11"/>
    <mergeCell ref="D10:D11"/>
    <mergeCell ref="I10:I11"/>
    <mergeCell ref="J10:J11"/>
    <mergeCell ref="T10:T11"/>
    <mergeCell ref="U10:U11"/>
  </mergeCells>
  <dataValidations count="4">
    <dataValidation type="decimal" operator="between" allowBlank="1" showInputMessage="1" showErrorMessage="1" error="Proveri unos !!" sqref="U8">
      <formula1>0</formula1>
      <formula2>9999</formula2>
    </dataValidation>
    <dataValidation allowBlank="1" showInputMessage="1" showErrorMessage="1" errorTitle="Upozorenje" error="Uneli ste neispravan podatak. Ponovite unos !!!" sqref="A13:C45"/>
    <dataValidation type="decimal" operator="greaterThan" allowBlank="1" showInputMessage="1" showErrorMessage="1" errorTitle="Upozorenje" error="Uneli ste neispravan podatak. Ponovite unos !!!" sqref="K13:U23">
      <formula1>-0.0001</formula1>
    </dataValidation>
    <dataValidation type="whole" operator="between" allowBlank="1" showInputMessage="1" showErrorMessage="1" errorTitle="Upozorenje" error="Dozvoljen je unos samo celih brojeva. Ponovite unos !!!" sqref="D13:J45">
      <formula1>0</formula1>
      <formula2>999999999</formula2>
    </dataValidation>
  </dataValidations>
  <pageMargins left="0.354330708661417" right="0.15748031496063" top="0.393700787401575" bottom="1.45669291338583" header="0.15748031496063" footer="1.02362204724409"/>
  <pageSetup paperSize="9" scale="65" orientation="portrait" horizontalDpi="600" verticalDpi="600"/>
  <headerFooter alignWithMargins="0"/>
  <colBreaks count="1" manualBreakCount="1">
    <brk id="10" max="65535" man="1"/>
  </colBreaks>
  <drawing r:id="rId1"/>
  <legacyDrawing r:id="rId2"/>
  <controls>
    <mc:AlternateContent xmlns:mc="http://schemas.openxmlformats.org/markup-compatibility/2006">
      <mc:Choice Requires="x14">
        <control shapeId="18433" r:id="rId3">
          <controlPr defaultSize="0" r:id="rId4" locked="0" print="0">
            <anchor moveWithCells="1">
              <from>
                <xdr:col>8</xdr:col>
                <xdr:colOff>46990</xdr:colOff>
                <xdr:row>1</xdr:row>
                <xdr:rowOff>38100</xdr:rowOff>
              </from>
              <to>
                <xdr:col>9</xdr:col>
                <xdr:colOff>409575</xdr:colOff>
                <xdr:row>2</xdr:row>
                <xdr:rowOff>152400</xdr:rowOff>
              </to>
            </anchor>
          </controlPr>
        </control>
      </mc:Choice>
      <mc:Fallback>
        <control shapeId="18433" r:id="rId3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V62"/>
  <sheetViews>
    <sheetView showGridLines="0" showRowColHeaders="0" showZeros="0" showOutlineSymbols="0" topLeftCell="A49" workbookViewId="0">
      <selection activeCell="A8" sqref="A8"/>
    </sheetView>
  </sheetViews>
  <sheetFormatPr defaultColWidth="9.14285714285714" defaultRowHeight="12.75"/>
  <cols>
    <col min="1" max="1" width="2.57142857142857" style="24" customWidth="1"/>
    <col min="2" max="2" width="9.14285714285714" style="25" customWidth="1"/>
    <col min="3" max="3" width="38.5714285714286" style="26" customWidth="1"/>
    <col min="4" max="4" width="14.5714285714286" style="26" customWidth="1"/>
    <col min="5" max="5" width="13.8571428571429" style="26" customWidth="1"/>
    <col min="6" max="6" width="13.5714285714286" style="26" customWidth="1"/>
    <col min="7" max="8" width="13.1428571428571" style="26" customWidth="1"/>
    <col min="9" max="9" width="13.5714285714286" style="26" customWidth="1"/>
    <col min="10" max="10" width="13.8571428571429" style="26" customWidth="1"/>
    <col min="11" max="11" width="16.5714285714286" style="26" customWidth="1"/>
    <col min="12" max="12" width="19" style="26" customWidth="1"/>
    <col min="13" max="13" width="19.1428571428571" style="26" customWidth="1"/>
    <col min="14" max="14" width="17.1428571428571" style="26" customWidth="1"/>
    <col min="15" max="15" width="18.2857142857143" style="26" customWidth="1"/>
    <col min="16" max="16" width="17.2857142857143" style="26" customWidth="1"/>
    <col min="17" max="17" width="17.1428571428571" style="26" customWidth="1"/>
    <col min="18" max="18" width="16.1428571428571" style="26" customWidth="1"/>
    <col min="19" max="19" width="18.4285714285714" style="26" customWidth="1"/>
    <col min="20" max="20" width="16.7142857142857" style="26" customWidth="1"/>
    <col min="21" max="21" width="18.2857142857143" style="26" customWidth="1"/>
    <col min="22" max="16384" width="9.14285714285714" style="26"/>
  </cols>
  <sheetData>
    <row r="1" ht="13.5" customHeight="1" spans="1:3">
      <c r="A1" s="7" t="s">
        <v>413</v>
      </c>
      <c r="B1" s="27"/>
      <c r="C1" s="4"/>
    </row>
    <row r="2" ht="13.5" customHeight="1" spans="1:3">
      <c r="A2" s="7" t="s">
        <v>414</v>
      </c>
      <c r="B2" s="27"/>
      <c r="C2" s="4"/>
    </row>
    <row r="3" ht="13.5" customHeight="1" spans="1:3">
      <c r="A3" s="7" t="s">
        <v>415</v>
      </c>
      <c r="B3" s="27"/>
      <c r="C3" s="4"/>
    </row>
    <row r="4" customHeight="1" spans="1:1">
      <c r="A4" s="28"/>
    </row>
    <row r="5" ht="18.75" customHeight="1" spans="1:20">
      <c r="A5" s="29" t="s">
        <v>461</v>
      </c>
      <c r="B5" s="29"/>
      <c r="C5" s="29"/>
      <c r="D5" s="29"/>
      <c r="E5" s="29"/>
      <c r="F5" s="29"/>
      <c r="G5" s="29"/>
      <c r="H5" s="29"/>
      <c r="I5" s="29"/>
      <c r="J5" s="29"/>
      <c r="S5" s="59"/>
      <c r="T5" s="60"/>
    </row>
    <row r="6" ht="10.5" customHeight="1" spans="1:1">
      <c r="A6" s="28"/>
    </row>
    <row r="7" ht="13.5" customHeight="1" spans="1:22">
      <c r="A7" s="7" t="str">
        <f>"ФИЛИЈАЛА:   "&amp;Filijala</f>
        <v>ФИЛИЈАЛА:   05 СОМБОР</v>
      </c>
      <c r="B7" s="30"/>
      <c r="T7" s="61"/>
      <c r="U7" s="61"/>
      <c r="V7" s="61"/>
    </row>
    <row r="8" ht="15" customHeight="1" spans="1:22">
      <c r="A8" s="7" t="str">
        <f>"ЗДРАВСТВЕНА УСТАНОВА:  "&amp;ZU</f>
        <v>ЗДРАВСТВЕНА УСТАНОВА:  00205001 ДЗ АПАТИН</v>
      </c>
      <c r="B8" s="30"/>
      <c r="Q8" s="62"/>
      <c r="S8" s="63"/>
      <c r="T8" s="63"/>
      <c r="U8" s="64"/>
      <c r="V8" s="61"/>
    </row>
    <row r="9" ht="18" customHeight="1" spans="1:21">
      <c r="A9" s="28"/>
      <c r="B9" s="30"/>
      <c r="J9" s="50" t="s">
        <v>417</v>
      </c>
      <c r="R9" s="58"/>
      <c r="S9" s="58"/>
      <c r="T9" s="58"/>
      <c r="U9" s="65"/>
    </row>
    <row r="10" s="1" customFormat="1" ht="18.75" customHeight="1" spans="1:21">
      <c r="A10" s="31"/>
      <c r="B10" s="32" t="s">
        <v>418</v>
      </c>
      <c r="C10" s="33" t="s">
        <v>419</v>
      </c>
      <c r="D10" s="32" t="s">
        <v>420</v>
      </c>
      <c r="E10" s="34" t="s">
        <v>462</v>
      </c>
      <c r="F10" s="34"/>
      <c r="G10" s="34"/>
      <c r="H10" s="34"/>
      <c r="I10" s="32" t="s">
        <v>422</v>
      </c>
      <c r="J10" s="32" t="s">
        <v>463</v>
      </c>
      <c r="K10" s="51"/>
      <c r="L10" s="51"/>
      <c r="M10" s="52"/>
      <c r="N10" s="52"/>
      <c r="O10" s="52"/>
      <c r="P10" s="51"/>
      <c r="Q10" s="51"/>
      <c r="R10" s="51"/>
      <c r="S10" s="51"/>
      <c r="T10" s="53"/>
      <c r="U10" s="53"/>
    </row>
    <row r="11" s="1" customFormat="1" ht="28.5" customHeight="1" spans="1:21">
      <c r="A11" s="31"/>
      <c r="B11" s="32"/>
      <c r="C11" s="33"/>
      <c r="D11" s="32"/>
      <c r="E11" s="35" t="s">
        <v>424</v>
      </c>
      <c r="F11" s="35" t="s">
        <v>425</v>
      </c>
      <c r="G11" s="35" t="s">
        <v>426</v>
      </c>
      <c r="H11" s="35" t="s">
        <v>427</v>
      </c>
      <c r="I11" s="32"/>
      <c r="J11" s="32"/>
      <c r="K11" s="53"/>
      <c r="L11" s="53"/>
      <c r="M11" s="52"/>
      <c r="N11" s="52"/>
      <c r="O11" s="52"/>
      <c r="P11" s="53"/>
      <c r="Q11" s="53"/>
      <c r="R11" s="53"/>
      <c r="S11" s="53"/>
      <c r="T11" s="53"/>
      <c r="U11" s="53"/>
    </row>
    <row r="12" s="1" customFormat="1" ht="11.25" spans="1:21">
      <c r="A12" s="36"/>
      <c r="B12" s="37">
        <v>1</v>
      </c>
      <c r="C12" s="37">
        <v>2</v>
      </c>
      <c r="D12" s="37" t="s">
        <v>428</v>
      </c>
      <c r="E12" s="37">
        <v>4</v>
      </c>
      <c r="F12" s="37">
        <v>5</v>
      </c>
      <c r="G12" s="37">
        <v>6</v>
      </c>
      <c r="H12" s="37">
        <v>7</v>
      </c>
      <c r="I12" s="37">
        <v>8</v>
      </c>
      <c r="J12" s="37">
        <v>9</v>
      </c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</row>
    <row r="13" ht="27.75" customHeight="1" spans="1:21">
      <c r="A13" s="38"/>
      <c r="B13" s="39"/>
      <c r="C13" s="40" t="s">
        <v>464</v>
      </c>
      <c r="D13" s="41">
        <f>SUM(E13:J13)</f>
        <v>152295</v>
      </c>
      <c r="E13" s="41">
        <f t="shared" ref="E13:J13" si="0">E14+E45</f>
        <v>30000</v>
      </c>
      <c r="F13" s="41">
        <f t="shared" si="0"/>
        <v>3500</v>
      </c>
      <c r="G13" s="41">
        <f t="shared" si="0"/>
        <v>9200</v>
      </c>
      <c r="H13" s="42">
        <f t="shared" si="0"/>
        <v>42200</v>
      </c>
      <c r="I13" s="41">
        <f t="shared" si="0"/>
        <v>0</v>
      </c>
      <c r="J13" s="41">
        <f t="shared" si="0"/>
        <v>67395</v>
      </c>
      <c r="K13" s="55"/>
      <c r="L13" s="56"/>
      <c r="M13" s="56"/>
      <c r="N13" s="55"/>
      <c r="O13" s="55"/>
      <c r="P13" s="55"/>
      <c r="Q13" s="55"/>
      <c r="R13" s="55"/>
      <c r="S13" s="56"/>
      <c r="T13" s="56"/>
      <c r="U13" s="56"/>
    </row>
    <row r="14" ht="15" customHeight="1" spans="1:21">
      <c r="A14" s="38"/>
      <c r="B14" s="39">
        <v>400000</v>
      </c>
      <c r="C14" s="40" t="s">
        <v>465</v>
      </c>
      <c r="D14" s="41">
        <f t="shared" ref="D14:D62" si="1">SUM(E14:J14)</f>
        <v>148795</v>
      </c>
      <c r="E14" s="41">
        <f t="shared" ref="E14:J14" si="2">E15+E22+E29+E34+E37+E39</f>
        <v>30000</v>
      </c>
      <c r="F14" s="41">
        <f t="shared" si="2"/>
        <v>3500</v>
      </c>
      <c r="G14" s="41">
        <f t="shared" si="2"/>
        <v>9200</v>
      </c>
      <c r="H14" s="42">
        <f t="shared" si="2"/>
        <v>42200</v>
      </c>
      <c r="I14" s="41">
        <f t="shared" si="2"/>
        <v>0</v>
      </c>
      <c r="J14" s="41">
        <f t="shared" si="2"/>
        <v>63895</v>
      </c>
      <c r="K14" s="55"/>
      <c r="L14" s="56"/>
      <c r="M14" s="56"/>
      <c r="N14" s="55"/>
      <c r="O14" s="55"/>
      <c r="P14" s="55"/>
      <c r="Q14" s="55"/>
      <c r="R14" s="55"/>
      <c r="S14" s="56"/>
      <c r="T14" s="56"/>
      <c r="U14" s="56"/>
    </row>
    <row r="15" spans="1:21">
      <c r="A15" s="38"/>
      <c r="B15" s="39">
        <v>410000</v>
      </c>
      <c r="C15" s="40" t="s">
        <v>466</v>
      </c>
      <c r="D15" s="41">
        <f t="shared" si="1"/>
        <v>114295</v>
      </c>
      <c r="E15" s="41">
        <f t="shared" ref="E15:J15" si="3">SUM(E16:E21)</f>
        <v>28330</v>
      </c>
      <c r="F15" s="41">
        <f t="shared" si="3"/>
        <v>3300</v>
      </c>
      <c r="G15" s="41">
        <f t="shared" si="3"/>
        <v>9200</v>
      </c>
      <c r="H15" s="42">
        <f t="shared" si="3"/>
        <v>39120</v>
      </c>
      <c r="I15" s="41">
        <f t="shared" si="3"/>
        <v>0</v>
      </c>
      <c r="J15" s="41">
        <f t="shared" si="3"/>
        <v>34345</v>
      </c>
      <c r="K15" s="55"/>
      <c r="L15" s="56"/>
      <c r="M15" s="56"/>
      <c r="N15" s="55"/>
      <c r="O15" s="55"/>
      <c r="P15" s="55"/>
      <c r="Q15" s="55"/>
      <c r="R15" s="55"/>
      <c r="S15" s="56"/>
      <c r="T15" s="56"/>
      <c r="U15" s="56"/>
    </row>
    <row r="16" ht="24" spans="1:21">
      <c r="A16" s="38"/>
      <c r="B16" s="43">
        <v>411000</v>
      </c>
      <c r="C16" s="44" t="s">
        <v>467</v>
      </c>
      <c r="D16" s="45">
        <f t="shared" si="1"/>
        <v>89045</v>
      </c>
      <c r="E16" s="46">
        <v>23000</v>
      </c>
      <c r="F16" s="46">
        <v>2800</v>
      </c>
      <c r="G16" s="46">
        <v>7600</v>
      </c>
      <c r="H16" s="46">
        <v>34000</v>
      </c>
      <c r="I16" s="46"/>
      <c r="J16" s="46">
        <v>21645</v>
      </c>
      <c r="K16" s="55"/>
      <c r="L16" s="56"/>
      <c r="M16" s="56"/>
      <c r="N16" s="55"/>
      <c r="O16" s="55"/>
      <c r="P16" s="55"/>
      <c r="Q16" s="55"/>
      <c r="R16" s="55"/>
      <c r="S16" s="56"/>
      <c r="T16" s="56"/>
      <c r="U16" s="56"/>
    </row>
    <row r="17" ht="24.75" customHeight="1" spans="1:21">
      <c r="A17" s="38"/>
      <c r="B17" s="43">
        <v>412000</v>
      </c>
      <c r="C17" s="44" t="s">
        <v>468</v>
      </c>
      <c r="D17" s="45">
        <f t="shared" si="1"/>
        <v>16650</v>
      </c>
      <c r="E17" s="46">
        <v>5330</v>
      </c>
      <c r="F17" s="46">
        <v>500</v>
      </c>
      <c r="G17" s="46">
        <v>1600</v>
      </c>
      <c r="H17" s="46">
        <v>5120</v>
      </c>
      <c r="I17" s="46"/>
      <c r="J17" s="46">
        <v>4100</v>
      </c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</row>
    <row r="18" ht="15" customHeight="1" spans="1:21">
      <c r="A18" s="38"/>
      <c r="B18" s="43">
        <v>413000</v>
      </c>
      <c r="C18" s="44" t="s">
        <v>469</v>
      </c>
      <c r="D18" s="45">
        <f t="shared" si="1"/>
        <v>250</v>
      </c>
      <c r="E18" s="46"/>
      <c r="F18" s="46"/>
      <c r="G18" s="46"/>
      <c r="H18" s="46"/>
      <c r="I18" s="46"/>
      <c r="J18" s="46">
        <v>250</v>
      </c>
      <c r="K18" s="55"/>
      <c r="L18" s="56"/>
      <c r="M18" s="56"/>
      <c r="N18" s="55"/>
      <c r="O18" s="55"/>
      <c r="P18" s="55"/>
      <c r="Q18" s="55"/>
      <c r="R18" s="55"/>
      <c r="S18" s="56"/>
      <c r="T18" s="56"/>
      <c r="U18" s="56"/>
    </row>
    <row r="19" ht="15" customHeight="1" spans="1:21">
      <c r="A19" s="38"/>
      <c r="B19" s="43">
        <v>414000</v>
      </c>
      <c r="C19" s="44" t="s">
        <v>470</v>
      </c>
      <c r="D19" s="45">
        <f t="shared" si="1"/>
        <v>1650</v>
      </c>
      <c r="E19" s="46"/>
      <c r="F19" s="46"/>
      <c r="G19" s="46"/>
      <c r="H19" s="46"/>
      <c r="I19" s="46"/>
      <c r="J19" s="46">
        <v>1650</v>
      </c>
      <c r="K19" s="55"/>
      <c r="L19" s="56"/>
      <c r="M19" s="56"/>
      <c r="N19" s="55"/>
      <c r="O19" s="55"/>
      <c r="P19" s="55"/>
      <c r="Q19" s="55"/>
      <c r="R19" s="55"/>
      <c r="S19" s="56"/>
      <c r="T19" s="56"/>
      <c r="U19" s="56"/>
    </row>
    <row r="20" ht="15" customHeight="1" spans="1:21">
      <c r="A20" s="38"/>
      <c r="B20" s="43">
        <v>415000</v>
      </c>
      <c r="C20" s="44" t="s">
        <v>471</v>
      </c>
      <c r="D20" s="45">
        <f t="shared" si="1"/>
        <v>5700</v>
      </c>
      <c r="E20" s="46"/>
      <c r="F20" s="46"/>
      <c r="G20" s="46"/>
      <c r="H20" s="46"/>
      <c r="I20" s="46"/>
      <c r="J20" s="46">
        <v>5700</v>
      </c>
      <c r="K20" s="55"/>
      <c r="L20" s="56"/>
      <c r="M20" s="56"/>
      <c r="N20" s="55"/>
      <c r="O20" s="55"/>
      <c r="P20" s="55"/>
      <c r="Q20" s="55"/>
      <c r="R20" s="55"/>
      <c r="S20" s="56"/>
      <c r="T20" s="56"/>
      <c r="U20" s="56"/>
    </row>
    <row r="21" ht="25.5" customHeight="1" spans="1:21">
      <c r="A21" s="38"/>
      <c r="B21" s="43">
        <v>416000</v>
      </c>
      <c r="C21" s="44" t="s">
        <v>472</v>
      </c>
      <c r="D21" s="45">
        <f t="shared" si="1"/>
        <v>1000</v>
      </c>
      <c r="E21" s="46"/>
      <c r="F21" s="46"/>
      <c r="G21" s="46"/>
      <c r="H21" s="46"/>
      <c r="I21" s="46"/>
      <c r="J21" s="46">
        <v>1000</v>
      </c>
      <c r="K21" s="55"/>
      <c r="L21" s="56"/>
      <c r="M21" s="56"/>
      <c r="N21" s="55"/>
      <c r="O21" s="55"/>
      <c r="P21" s="55"/>
      <c r="Q21" s="55"/>
      <c r="R21" s="55"/>
      <c r="S21" s="56"/>
      <c r="T21" s="56"/>
      <c r="U21" s="56"/>
    </row>
    <row r="22" ht="14.25" customHeight="1" spans="1:21">
      <c r="A22" s="38"/>
      <c r="B22" s="39">
        <v>420000</v>
      </c>
      <c r="C22" s="40" t="s">
        <v>473</v>
      </c>
      <c r="D22" s="41">
        <f t="shared" si="1"/>
        <v>34350</v>
      </c>
      <c r="E22" s="41">
        <f t="shared" ref="E22:J22" si="4">SUM(E23:E28)</f>
        <v>1670</v>
      </c>
      <c r="F22" s="41">
        <f t="shared" si="4"/>
        <v>200</v>
      </c>
      <c r="G22" s="41">
        <f t="shared" si="4"/>
        <v>0</v>
      </c>
      <c r="H22" s="42">
        <f t="shared" si="4"/>
        <v>3080</v>
      </c>
      <c r="I22" s="41">
        <f t="shared" si="4"/>
        <v>0</v>
      </c>
      <c r="J22" s="41">
        <f t="shared" si="4"/>
        <v>29400</v>
      </c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</row>
    <row r="23" ht="16.5" customHeight="1" spans="1:21">
      <c r="A23" s="38"/>
      <c r="B23" s="43">
        <v>421000</v>
      </c>
      <c r="C23" s="44" t="s">
        <v>474</v>
      </c>
      <c r="D23" s="45">
        <f t="shared" si="1"/>
        <v>4670</v>
      </c>
      <c r="E23" s="46">
        <v>490</v>
      </c>
      <c r="F23" s="46">
        <v>200</v>
      </c>
      <c r="G23" s="46"/>
      <c r="H23" s="46">
        <v>80</v>
      </c>
      <c r="I23" s="46"/>
      <c r="J23" s="46">
        <v>3900</v>
      </c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</row>
    <row r="24" ht="16.5" customHeight="1" spans="1:21">
      <c r="A24" s="38"/>
      <c r="B24" s="43">
        <v>422000</v>
      </c>
      <c r="C24" s="44" t="s">
        <v>475</v>
      </c>
      <c r="D24" s="45">
        <f t="shared" si="1"/>
        <v>1300</v>
      </c>
      <c r="E24" s="46"/>
      <c r="F24" s="46"/>
      <c r="G24" s="46"/>
      <c r="H24" s="46"/>
      <c r="I24" s="46"/>
      <c r="J24" s="46">
        <v>1300</v>
      </c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</row>
    <row r="25" ht="16.5" customHeight="1" spans="1:21">
      <c r="A25" s="38"/>
      <c r="B25" s="43">
        <v>423000</v>
      </c>
      <c r="C25" s="44" t="s">
        <v>476</v>
      </c>
      <c r="D25" s="45">
        <f t="shared" si="1"/>
        <v>6580</v>
      </c>
      <c r="E25" s="46">
        <v>280</v>
      </c>
      <c r="F25" s="46"/>
      <c r="G25" s="46"/>
      <c r="H25" s="46"/>
      <c r="I25" s="46"/>
      <c r="J25" s="46">
        <v>6300</v>
      </c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</row>
    <row r="26" ht="16.5" customHeight="1" spans="1:21">
      <c r="A26" s="38"/>
      <c r="B26" s="43">
        <v>424000</v>
      </c>
      <c r="C26" s="44" t="s">
        <v>477</v>
      </c>
      <c r="D26" s="45">
        <f t="shared" si="1"/>
        <v>1400</v>
      </c>
      <c r="E26" s="46"/>
      <c r="F26" s="46"/>
      <c r="G26" s="46"/>
      <c r="H26" s="46"/>
      <c r="I26" s="46"/>
      <c r="J26" s="46">
        <v>1400</v>
      </c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</row>
    <row r="27" ht="16.5" customHeight="1" spans="1:21">
      <c r="A27" s="38"/>
      <c r="B27" s="43">
        <v>425000</v>
      </c>
      <c r="C27" s="44" t="s">
        <v>478</v>
      </c>
      <c r="D27" s="45">
        <f t="shared" si="1"/>
        <v>3500</v>
      </c>
      <c r="E27" s="46"/>
      <c r="F27" s="46"/>
      <c r="G27" s="46"/>
      <c r="H27" s="46"/>
      <c r="I27" s="46"/>
      <c r="J27" s="46">
        <v>3500</v>
      </c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</row>
    <row r="28" ht="16.5" customHeight="1" spans="1:21">
      <c r="A28" s="38"/>
      <c r="B28" s="43">
        <v>426000</v>
      </c>
      <c r="C28" s="44" t="s">
        <v>479</v>
      </c>
      <c r="D28" s="45">
        <f t="shared" si="1"/>
        <v>16900</v>
      </c>
      <c r="E28" s="46">
        <v>900</v>
      </c>
      <c r="F28" s="46"/>
      <c r="G28" s="46"/>
      <c r="H28" s="46">
        <v>3000</v>
      </c>
      <c r="I28" s="46"/>
      <c r="J28" s="46">
        <v>13000</v>
      </c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</row>
    <row r="29" ht="24" spans="1:21">
      <c r="A29" s="38"/>
      <c r="B29" s="39">
        <v>430000</v>
      </c>
      <c r="C29" s="40" t="s">
        <v>480</v>
      </c>
      <c r="D29" s="41">
        <f t="shared" si="1"/>
        <v>0</v>
      </c>
      <c r="E29" s="41">
        <f t="shared" ref="E29:J29" si="5">SUM(E30:E33)</f>
        <v>0</v>
      </c>
      <c r="F29" s="41">
        <f t="shared" si="5"/>
        <v>0</v>
      </c>
      <c r="G29" s="41">
        <f t="shared" si="5"/>
        <v>0</v>
      </c>
      <c r="H29" s="42">
        <f t="shared" si="5"/>
        <v>0</v>
      </c>
      <c r="I29" s="41">
        <f t="shared" si="5"/>
        <v>0</v>
      </c>
      <c r="J29" s="41">
        <f t="shared" si="5"/>
        <v>0</v>
      </c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</row>
    <row r="30" ht="15.75" customHeight="1" spans="1:21">
      <c r="A30" s="38"/>
      <c r="B30" s="43">
        <v>431000</v>
      </c>
      <c r="C30" s="44" t="s">
        <v>481</v>
      </c>
      <c r="D30" s="45">
        <f t="shared" si="1"/>
        <v>0</v>
      </c>
      <c r="E30" s="46"/>
      <c r="F30" s="46"/>
      <c r="G30" s="46"/>
      <c r="H30" s="47"/>
      <c r="I30" s="46"/>
      <c r="J30" s="46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</row>
    <row r="31" ht="15.75" customHeight="1" spans="1:21">
      <c r="A31" s="38"/>
      <c r="B31" s="43">
        <v>432000</v>
      </c>
      <c r="C31" s="44" t="s">
        <v>482</v>
      </c>
      <c r="D31" s="45">
        <f t="shared" si="1"/>
        <v>0</v>
      </c>
      <c r="E31" s="46"/>
      <c r="F31" s="46"/>
      <c r="G31" s="46"/>
      <c r="H31" s="47"/>
      <c r="I31" s="46"/>
      <c r="J31" s="46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</row>
    <row r="32" ht="15.75" customHeight="1" spans="1:21">
      <c r="A32" s="38"/>
      <c r="B32" s="43">
        <v>434000</v>
      </c>
      <c r="C32" s="44" t="s">
        <v>483</v>
      </c>
      <c r="D32" s="45">
        <f t="shared" si="1"/>
        <v>0</v>
      </c>
      <c r="E32" s="46"/>
      <c r="F32" s="46"/>
      <c r="G32" s="46"/>
      <c r="H32" s="47"/>
      <c r="I32" s="46"/>
      <c r="J32" s="46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</row>
    <row r="33" ht="15.75" customHeight="1" spans="1:21">
      <c r="A33" s="38"/>
      <c r="B33" s="43">
        <v>435000</v>
      </c>
      <c r="C33" s="44" t="s">
        <v>484</v>
      </c>
      <c r="D33" s="45">
        <f t="shared" si="1"/>
        <v>0</v>
      </c>
      <c r="E33" s="46"/>
      <c r="F33" s="46"/>
      <c r="G33" s="46"/>
      <c r="H33" s="47"/>
      <c r="I33" s="46"/>
      <c r="J33" s="46"/>
      <c r="K33" s="58"/>
      <c r="L33" s="58"/>
      <c r="M33" s="58"/>
      <c r="N33" s="58"/>
      <c r="O33" s="58"/>
      <c r="P33" s="58"/>
      <c r="Q33" s="58"/>
      <c r="R33" s="58"/>
      <c r="S33" s="66"/>
      <c r="T33" s="58"/>
      <c r="U33" s="58"/>
    </row>
    <row r="34" ht="24" spans="1:21">
      <c r="A34" s="38"/>
      <c r="B34" s="39">
        <v>440000</v>
      </c>
      <c r="C34" s="40" t="s">
        <v>485</v>
      </c>
      <c r="D34" s="41">
        <f t="shared" si="1"/>
        <v>0</v>
      </c>
      <c r="E34" s="41">
        <f t="shared" ref="E34:J34" si="6">SUM(E35:E36)</f>
        <v>0</v>
      </c>
      <c r="F34" s="41">
        <f t="shared" si="6"/>
        <v>0</v>
      </c>
      <c r="G34" s="41">
        <f t="shared" si="6"/>
        <v>0</v>
      </c>
      <c r="H34" s="42">
        <f t="shared" si="6"/>
        <v>0</v>
      </c>
      <c r="I34" s="41">
        <f t="shared" si="6"/>
        <v>0</v>
      </c>
      <c r="J34" s="41">
        <f t="shared" si="6"/>
        <v>0</v>
      </c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</row>
    <row r="35" ht="15" customHeight="1" spans="1:21">
      <c r="A35" s="38"/>
      <c r="B35" s="43">
        <v>441000</v>
      </c>
      <c r="C35" s="44" t="s">
        <v>486</v>
      </c>
      <c r="D35" s="45">
        <f t="shared" si="1"/>
        <v>0</v>
      </c>
      <c r="E35" s="46"/>
      <c r="F35" s="46"/>
      <c r="G35" s="46"/>
      <c r="H35" s="48"/>
      <c r="I35" s="46"/>
      <c r="J35" s="46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</row>
    <row r="36" ht="15" customHeight="1" spans="1:10">
      <c r="A36" s="38"/>
      <c r="B36" s="43">
        <v>444000</v>
      </c>
      <c r="C36" s="44" t="s">
        <v>487</v>
      </c>
      <c r="D36" s="45">
        <f t="shared" si="1"/>
        <v>0</v>
      </c>
      <c r="E36" s="46"/>
      <c r="F36" s="46"/>
      <c r="G36" s="46"/>
      <c r="H36" s="48"/>
      <c r="I36" s="46"/>
      <c r="J36" s="46"/>
    </row>
    <row r="37" ht="15" customHeight="1" spans="1:10">
      <c r="A37" s="38"/>
      <c r="B37" s="39">
        <v>460000</v>
      </c>
      <c r="C37" s="40" t="s">
        <v>488</v>
      </c>
      <c r="D37" s="41">
        <f t="shared" si="1"/>
        <v>0</v>
      </c>
      <c r="E37" s="41">
        <f t="shared" ref="E37:J37" si="7">SUM(E38)</f>
        <v>0</v>
      </c>
      <c r="F37" s="41">
        <f t="shared" si="7"/>
        <v>0</v>
      </c>
      <c r="G37" s="41">
        <f t="shared" si="7"/>
        <v>0</v>
      </c>
      <c r="H37" s="42">
        <f t="shared" si="7"/>
        <v>0</v>
      </c>
      <c r="I37" s="41">
        <f t="shared" si="7"/>
        <v>0</v>
      </c>
      <c r="J37" s="41">
        <f t="shared" si="7"/>
        <v>0</v>
      </c>
    </row>
    <row r="38" ht="15" customHeight="1" spans="1:11">
      <c r="A38" s="38"/>
      <c r="B38" s="43">
        <v>465000</v>
      </c>
      <c r="C38" s="44" t="s">
        <v>489</v>
      </c>
      <c r="D38" s="45">
        <f t="shared" si="1"/>
        <v>0</v>
      </c>
      <c r="E38" s="46"/>
      <c r="F38" s="46"/>
      <c r="G38" s="46"/>
      <c r="H38" s="46"/>
      <c r="I38" s="46"/>
      <c r="J38" s="46"/>
      <c r="K38" s="4"/>
    </row>
    <row r="39" spans="1:10">
      <c r="A39" s="38"/>
      <c r="B39" s="39">
        <v>480000</v>
      </c>
      <c r="C39" s="40" t="s">
        <v>490</v>
      </c>
      <c r="D39" s="41">
        <f t="shared" si="1"/>
        <v>150</v>
      </c>
      <c r="E39" s="41">
        <f t="shared" ref="E39:J39" si="8">SUM(E40:E44)</f>
        <v>0</v>
      </c>
      <c r="F39" s="41">
        <f t="shared" si="8"/>
        <v>0</v>
      </c>
      <c r="G39" s="41">
        <f t="shared" si="8"/>
        <v>0</v>
      </c>
      <c r="H39" s="41">
        <f t="shared" si="8"/>
        <v>0</v>
      </c>
      <c r="I39" s="41">
        <f t="shared" si="8"/>
        <v>0</v>
      </c>
      <c r="J39" s="41">
        <f t="shared" si="8"/>
        <v>150</v>
      </c>
    </row>
    <row r="40" ht="13.5" customHeight="1" spans="1:10">
      <c r="A40" s="38"/>
      <c r="B40" s="43">
        <v>481000</v>
      </c>
      <c r="C40" s="44" t="s">
        <v>491</v>
      </c>
      <c r="D40" s="45">
        <f t="shared" si="1"/>
        <v>0</v>
      </c>
      <c r="E40" s="46"/>
      <c r="F40" s="46"/>
      <c r="G40" s="46"/>
      <c r="H40" s="48"/>
      <c r="I40" s="46"/>
      <c r="J40" s="46"/>
    </row>
    <row r="41" spans="1:10">
      <c r="A41" s="38"/>
      <c r="B41" s="43">
        <v>482000</v>
      </c>
      <c r="C41" s="44" t="s">
        <v>492</v>
      </c>
      <c r="D41" s="45">
        <f t="shared" si="1"/>
        <v>150</v>
      </c>
      <c r="E41" s="46"/>
      <c r="F41" s="46"/>
      <c r="G41" s="46"/>
      <c r="H41" s="46"/>
      <c r="I41" s="46"/>
      <c r="J41" s="46">
        <v>150</v>
      </c>
    </row>
    <row r="42" ht="24" spans="1:10">
      <c r="A42" s="38"/>
      <c r="B42" s="43">
        <v>483000</v>
      </c>
      <c r="C42" s="44" t="s">
        <v>493</v>
      </c>
      <c r="D42" s="45">
        <f t="shared" si="1"/>
        <v>0</v>
      </c>
      <c r="E42" s="46"/>
      <c r="F42" s="46"/>
      <c r="G42" s="46"/>
      <c r="H42" s="46"/>
      <c r="I42" s="46"/>
      <c r="J42" s="46"/>
    </row>
    <row r="43" ht="37.5" customHeight="1" spans="1:10">
      <c r="A43" s="38"/>
      <c r="B43" s="43">
        <v>484000</v>
      </c>
      <c r="C43" s="44" t="s">
        <v>494</v>
      </c>
      <c r="D43" s="45">
        <f t="shared" si="1"/>
        <v>0</v>
      </c>
      <c r="E43" s="46"/>
      <c r="F43" s="46"/>
      <c r="G43" s="46"/>
      <c r="H43" s="48"/>
      <c r="I43" s="46"/>
      <c r="J43" s="46"/>
    </row>
    <row r="44" ht="24" spans="1:10">
      <c r="A44" s="38"/>
      <c r="B44" s="43">
        <v>485000</v>
      </c>
      <c r="C44" s="44" t="s">
        <v>495</v>
      </c>
      <c r="D44" s="45">
        <f t="shared" si="1"/>
        <v>0</v>
      </c>
      <c r="E44" s="46"/>
      <c r="F44" s="46"/>
      <c r="G44" s="46"/>
      <c r="H44" s="48"/>
      <c r="I44" s="46"/>
      <c r="J44" s="46"/>
    </row>
    <row r="45" spans="1:10">
      <c r="A45" s="38"/>
      <c r="B45" s="39">
        <v>500000</v>
      </c>
      <c r="C45" s="40" t="s">
        <v>496</v>
      </c>
      <c r="D45" s="41">
        <f t="shared" si="1"/>
        <v>3500</v>
      </c>
      <c r="E45" s="41">
        <f t="shared" ref="E45:J45" si="9">E46+E51+E54</f>
        <v>0</v>
      </c>
      <c r="F45" s="41">
        <f t="shared" si="9"/>
        <v>0</v>
      </c>
      <c r="G45" s="41">
        <f t="shared" si="9"/>
        <v>0</v>
      </c>
      <c r="H45" s="42">
        <f t="shared" si="9"/>
        <v>0</v>
      </c>
      <c r="I45" s="41">
        <f t="shared" si="9"/>
        <v>0</v>
      </c>
      <c r="J45" s="41">
        <f t="shared" si="9"/>
        <v>3500</v>
      </c>
    </row>
    <row r="46" spans="1:10">
      <c r="A46" s="38"/>
      <c r="B46" s="39">
        <v>510000</v>
      </c>
      <c r="C46" s="40" t="s">
        <v>497</v>
      </c>
      <c r="D46" s="41">
        <f t="shared" si="1"/>
        <v>3500</v>
      </c>
      <c r="E46" s="41">
        <f t="shared" ref="E46:J46" si="10">SUM(E47:E50)</f>
        <v>0</v>
      </c>
      <c r="F46" s="41">
        <f t="shared" si="10"/>
        <v>0</v>
      </c>
      <c r="G46" s="41">
        <f t="shared" si="10"/>
        <v>0</v>
      </c>
      <c r="H46" s="42">
        <f t="shared" si="10"/>
        <v>0</v>
      </c>
      <c r="I46" s="41">
        <f t="shared" si="10"/>
        <v>0</v>
      </c>
      <c r="J46" s="41">
        <f t="shared" si="10"/>
        <v>3500</v>
      </c>
    </row>
    <row r="47" ht="16.5" customHeight="1" spans="1:10">
      <c r="A47" s="38"/>
      <c r="B47" s="43">
        <v>511000</v>
      </c>
      <c r="C47" s="44" t="s">
        <v>498</v>
      </c>
      <c r="D47" s="45">
        <f t="shared" si="1"/>
        <v>1500</v>
      </c>
      <c r="E47" s="46"/>
      <c r="F47" s="46"/>
      <c r="G47" s="46"/>
      <c r="H47" s="48"/>
      <c r="I47" s="46"/>
      <c r="J47" s="46">
        <v>1500</v>
      </c>
    </row>
    <row r="48" ht="16.5" customHeight="1" spans="1:10">
      <c r="A48" s="38"/>
      <c r="B48" s="43">
        <v>512000</v>
      </c>
      <c r="C48" s="44" t="s">
        <v>499</v>
      </c>
      <c r="D48" s="45">
        <f t="shared" si="1"/>
        <v>1500</v>
      </c>
      <c r="E48" s="46"/>
      <c r="F48" s="46"/>
      <c r="G48" s="46"/>
      <c r="H48" s="48"/>
      <c r="I48" s="46"/>
      <c r="J48" s="46">
        <v>1500</v>
      </c>
    </row>
    <row r="49" ht="16.5" customHeight="1" spans="1:10">
      <c r="A49" s="38"/>
      <c r="B49" s="43">
        <v>513000</v>
      </c>
      <c r="C49" s="44" t="s">
        <v>500</v>
      </c>
      <c r="D49" s="45">
        <f t="shared" si="1"/>
        <v>0</v>
      </c>
      <c r="E49" s="46"/>
      <c r="F49" s="46"/>
      <c r="G49" s="46"/>
      <c r="H49" s="48"/>
      <c r="I49" s="46"/>
      <c r="J49" s="46"/>
    </row>
    <row r="50" ht="16.5" customHeight="1" spans="1:10">
      <c r="A50" s="38"/>
      <c r="B50" s="43">
        <v>515000</v>
      </c>
      <c r="C50" s="44" t="s">
        <v>501</v>
      </c>
      <c r="D50" s="45">
        <f t="shared" si="1"/>
        <v>500</v>
      </c>
      <c r="E50" s="46"/>
      <c r="F50" s="46"/>
      <c r="G50" s="46"/>
      <c r="H50" s="48"/>
      <c r="I50" s="46"/>
      <c r="J50" s="46">
        <v>500</v>
      </c>
    </row>
    <row r="51" ht="16.5" customHeight="1" spans="1:10">
      <c r="A51" s="38"/>
      <c r="B51" s="39">
        <v>520000</v>
      </c>
      <c r="C51" s="40" t="s">
        <v>502</v>
      </c>
      <c r="D51" s="41">
        <f t="shared" si="1"/>
        <v>0</v>
      </c>
      <c r="E51" s="41">
        <f t="shared" ref="E51:J51" si="11">SUM(E52:E53)</f>
        <v>0</v>
      </c>
      <c r="F51" s="41">
        <f t="shared" si="11"/>
        <v>0</v>
      </c>
      <c r="G51" s="41">
        <f t="shared" si="11"/>
        <v>0</v>
      </c>
      <c r="H51" s="42">
        <f t="shared" si="11"/>
        <v>0</v>
      </c>
      <c r="I51" s="41">
        <f t="shared" si="11"/>
        <v>0</v>
      </c>
      <c r="J51" s="41">
        <f t="shared" si="11"/>
        <v>0</v>
      </c>
    </row>
    <row r="52" ht="16.5" customHeight="1" spans="1:11">
      <c r="A52" s="38"/>
      <c r="B52" s="43">
        <v>522000</v>
      </c>
      <c r="C52" s="44" t="s">
        <v>503</v>
      </c>
      <c r="D52" s="45">
        <f t="shared" si="1"/>
        <v>0</v>
      </c>
      <c r="E52" s="46"/>
      <c r="F52" s="46"/>
      <c r="G52" s="46"/>
      <c r="H52" s="48"/>
      <c r="I52" s="46"/>
      <c r="J52" s="46"/>
      <c r="K52" s="4"/>
    </row>
    <row r="53" ht="16.5" customHeight="1" spans="1:10">
      <c r="A53" s="38"/>
      <c r="B53" s="43">
        <v>523000</v>
      </c>
      <c r="C53" s="44" t="s">
        <v>504</v>
      </c>
      <c r="D53" s="45">
        <f t="shared" si="1"/>
        <v>0</v>
      </c>
      <c r="E53" s="46"/>
      <c r="F53" s="46"/>
      <c r="G53" s="46"/>
      <c r="H53" s="48"/>
      <c r="I53" s="46"/>
      <c r="J53" s="46"/>
    </row>
    <row r="54" ht="48" spans="1:10">
      <c r="A54" s="38"/>
      <c r="B54" s="39">
        <v>550000</v>
      </c>
      <c r="C54" s="40" t="s">
        <v>505</v>
      </c>
      <c r="D54" s="41">
        <f t="shared" si="1"/>
        <v>0</v>
      </c>
      <c r="E54" s="41">
        <f t="shared" ref="E54:J54" si="12">E55</f>
        <v>0</v>
      </c>
      <c r="F54" s="41">
        <f t="shared" si="12"/>
        <v>0</v>
      </c>
      <c r="G54" s="41">
        <f t="shared" si="12"/>
        <v>0</v>
      </c>
      <c r="H54" s="42">
        <f t="shared" si="12"/>
        <v>0</v>
      </c>
      <c r="I54" s="41">
        <f t="shared" si="12"/>
        <v>0</v>
      </c>
      <c r="J54" s="41">
        <f t="shared" si="12"/>
        <v>0</v>
      </c>
    </row>
    <row r="55" ht="37.5" customHeight="1" spans="1:10">
      <c r="A55" s="38"/>
      <c r="B55" s="43">
        <v>551000</v>
      </c>
      <c r="C55" s="44" t="s">
        <v>506</v>
      </c>
      <c r="D55" s="45">
        <f t="shared" si="1"/>
        <v>0</v>
      </c>
      <c r="E55" s="46"/>
      <c r="F55" s="46"/>
      <c r="G55" s="46"/>
      <c r="H55" s="47"/>
      <c r="I55" s="46"/>
      <c r="J55" s="46"/>
    </row>
    <row r="56" ht="24" spans="1:10">
      <c r="A56" s="38"/>
      <c r="B56" s="39">
        <v>600000</v>
      </c>
      <c r="C56" s="40" t="s">
        <v>507</v>
      </c>
      <c r="D56" s="41">
        <f t="shared" si="1"/>
        <v>0</v>
      </c>
      <c r="E56" s="41">
        <f t="shared" ref="E56:J56" si="13">E57+E60</f>
        <v>0</v>
      </c>
      <c r="F56" s="41">
        <f t="shared" si="13"/>
        <v>0</v>
      </c>
      <c r="G56" s="41">
        <f t="shared" si="13"/>
        <v>0</v>
      </c>
      <c r="H56" s="42">
        <f t="shared" si="13"/>
        <v>0</v>
      </c>
      <c r="I56" s="41">
        <f t="shared" si="13"/>
        <v>0</v>
      </c>
      <c r="J56" s="41">
        <f t="shared" si="13"/>
        <v>0</v>
      </c>
    </row>
    <row r="57" ht="15.75" customHeight="1" spans="1:10">
      <c r="A57" s="38"/>
      <c r="B57" s="39">
        <v>610000</v>
      </c>
      <c r="C57" s="40" t="s">
        <v>508</v>
      </c>
      <c r="D57" s="41">
        <f t="shared" si="1"/>
        <v>0</v>
      </c>
      <c r="E57" s="41">
        <f t="shared" ref="E57:J57" si="14">SUM(E58:E59)</f>
        <v>0</v>
      </c>
      <c r="F57" s="41">
        <f t="shared" si="14"/>
        <v>0</v>
      </c>
      <c r="G57" s="41">
        <f t="shared" si="14"/>
        <v>0</v>
      </c>
      <c r="H57" s="42">
        <f t="shared" si="14"/>
        <v>0</v>
      </c>
      <c r="I57" s="41">
        <f t="shared" si="14"/>
        <v>0</v>
      </c>
      <c r="J57" s="41">
        <f t="shared" si="14"/>
        <v>0</v>
      </c>
    </row>
    <row r="58" ht="24" spans="1:10">
      <c r="A58" s="38"/>
      <c r="B58" s="43">
        <v>611000</v>
      </c>
      <c r="C58" s="44" t="s">
        <v>509</v>
      </c>
      <c r="D58" s="45">
        <f t="shared" si="1"/>
        <v>0</v>
      </c>
      <c r="E58" s="46"/>
      <c r="F58" s="46"/>
      <c r="G58" s="46"/>
      <c r="H58" s="47"/>
      <c r="I58" s="46"/>
      <c r="J58" s="46"/>
    </row>
    <row r="59" ht="24" spans="1:10">
      <c r="A59" s="38"/>
      <c r="B59" s="43">
        <v>614000</v>
      </c>
      <c r="C59" s="44" t="s">
        <v>510</v>
      </c>
      <c r="D59" s="45">
        <f t="shared" si="1"/>
        <v>0</v>
      </c>
      <c r="E59" s="46"/>
      <c r="F59" s="46"/>
      <c r="G59" s="46"/>
      <c r="H59" s="47"/>
      <c r="I59" s="46"/>
      <c r="J59" s="46"/>
    </row>
    <row r="60" ht="15.75" customHeight="1" spans="1:10">
      <c r="A60" s="38"/>
      <c r="B60" s="39">
        <v>620000</v>
      </c>
      <c r="C60" s="40" t="s">
        <v>511</v>
      </c>
      <c r="D60" s="41">
        <f t="shared" si="1"/>
        <v>0</v>
      </c>
      <c r="E60" s="41">
        <f t="shared" ref="E60:J60" si="15">E61</f>
        <v>0</v>
      </c>
      <c r="F60" s="41">
        <f t="shared" si="15"/>
        <v>0</v>
      </c>
      <c r="G60" s="41">
        <f t="shared" si="15"/>
        <v>0</v>
      </c>
      <c r="H60" s="42">
        <f t="shared" si="15"/>
        <v>0</v>
      </c>
      <c r="I60" s="41">
        <f t="shared" si="15"/>
        <v>0</v>
      </c>
      <c r="J60" s="41">
        <f t="shared" si="15"/>
        <v>0</v>
      </c>
    </row>
    <row r="61" ht="15" customHeight="1" spans="1:10">
      <c r="A61" s="38"/>
      <c r="B61" s="43">
        <v>621000</v>
      </c>
      <c r="C61" s="44" t="s">
        <v>512</v>
      </c>
      <c r="D61" s="45">
        <f t="shared" si="1"/>
        <v>0</v>
      </c>
      <c r="E61" s="46"/>
      <c r="F61" s="46"/>
      <c r="G61" s="46"/>
      <c r="H61" s="47"/>
      <c r="I61" s="46"/>
      <c r="J61" s="46"/>
    </row>
    <row r="62" ht="18" customHeight="1" spans="1:10">
      <c r="A62" s="38"/>
      <c r="B62" s="49"/>
      <c r="C62" s="40" t="s">
        <v>513</v>
      </c>
      <c r="D62" s="41">
        <f t="shared" si="1"/>
        <v>152295</v>
      </c>
      <c r="E62" s="41">
        <f t="shared" ref="E62:J62" si="16">E13+E56</f>
        <v>30000</v>
      </c>
      <c r="F62" s="41">
        <f t="shared" si="16"/>
        <v>3500</v>
      </c>
      <c r="G62" s="41">
        <f t="shared" si="16"/>
        <v>9200</v>
      </c>
      <c r="H62" s="42">
        <f t="shared" si="16"/>
        <v>42200</v>
      </c>
      <c r="I62" s="41">
        <f t="shared" si="16"/>
        <v>0</v>
      </c>
      <c r="J62" s="41">
        <f t="shared" si="16"/>
        <v>67395</v>
      </c>
    </row>
  </sheetData>
  <sheetProtection password="CB01" sheet="1"/>
  <mergeCells count="10">
    <mergeCell ref="A5:J5"/>
    <mergeCell ref="E10:H10"/>
    <mergeCell ref="A10:A11"/>
    <mergeCell ref="B10:B11"/>
    <mergeCell ref="C10:C11"/>
    <mergeCell ref="D10:D11"/>
    <mergeCell ref="I10:I11"/>
    <mergeCell ref="J10:J11"/>
    <mergeCell ref="T10:T11"/>
    <mergeCell ref="U10:U11"/>
  </mergeCells>
  <dataValidations count="4">
    <dataValidation type="decimal" operator="between" allowBlank="1" showInputMessage="1" showErrorMessage="1" error="Proveri unos !!" sqref="U8">
      <formula1>0</formula1>
      <formula2>9999</formula2>
    </dataValidation>
    <dataValidation allowBlank="1" showInputMessage="1" showErrorMessage="1" errorTitle="Upozorenje" error="Uneli ste neispravan podatak. Ponovite unos !!!" sqref="A13:C62"/>
    <dataValidation type="decimal" operator="greaterThan" allowBlank="1" showInputMessage="1" showErrorMessage="1" errorTitle="Upozorenje" error="Uneli ste neispravan podatak. Ponovite unos !!!" sqref="K13:U23">
      <formula1>-0.0001</formula1>
    </dataValidation>
    <dataValidation type="whole" operator="between" allowBlank="1" showInputMessage="1" showErrorMessage="1" errorTitle="Upozorenje" error="Dozvoljen je unos samo celih brojeva. Ponovite unos !!!" sqref="D13:J62">
      <formula1>0</formula1>
      <formula2>999999999</formula2>
    </dataValidation>
  </dataValidations>
  <pageMargins left="0.275590551181102" right="0.15748031496063" top="0.393700787401575" bottom="0.551181102362205" header="0.15748031496063" footer="0.354330708661417"/>
  <pageSetup paperSize="9" scale="68" orientation="portrait" horizontalDpi="600" verticalDpi="600"/>
  <headerFooter alignWithMargins="0"/>
  <drawing r:id="rId1"/>
  <legacyDrawing r:id="rId2"/>
  <controls>
    <mc:AlternateContent xmlns:mc="http://schemas.openxmlformats.org/markup-compatibility/2006">
      <mc:Choice Requires="x14">
        <control shapeId="19457" r:id="rId3">
          <controlPr defaultSize="0" r:id="rId4" locked="0" print="0">
            <anchor moveWithCells="1">
              <from>
                <xdr:col>8</xdr:col>
                <xdr:colOff>47625</xdr:colOff>
                <xdr:row>1</xdr:row>
                <xdr:rowOff>38100</xdr:rowOff>
              </from>
              <to>
                <xdr:col>9</xdr:col>
                <xdr:colOff>399415</xdr:colOff>
                <xdr:row>2</xdr:row>
                <xdr:rowOff>152400</xdr:rowOff>
              </to>
            </anchor>
          </controlPr>
        </control>
      </mc:Choice>
      <mc:Fallback>
        <control shapeId="19457" r:id="rId3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32"/>
  <sheetViews>
    <sheetView showGridLines="0" showRowColHeaders="0" showZeros="0" showOutlineSymbols="0" workbookViewId="0">
      <selection activeCell="A1" sqref="A1"/>
    </sheetView>
  </sheetViews>
  <sheetFormatPr defaultColWidth="9.14285714285714" defaultRowHeight="12.75"/>
  <cols>
    <col min="1" max="1" width="33.1428571428571" style="2" customWidth="1"/>
    <col min="2" max="2" width="18.8571428571429" style="2" customWidth="1"/>
    <col min="3" max="3" width="19" style="3" customWidth="1"/>
    <col min="4" max="4" width="18.5714285714286" style="3" customWidth="1"/>
    <col min="5" max="5" width="19.8571428571429" style="4" customWidth="1"/>
    <col min="6" max="6" width="20.2857142857143" style="4" customWidth="1"/>
    <col min="7" max="7" width="20" style="4" customWidth="1"/>
    <col min="8" max="8" width="20.2857142857143" style="4" customWidth="1"/>
    <col min="9" max="9" width="18.4285714285714" style="4" customWidth="1"/>
    <col min="10" max="16384" width="9.14285714285714" style="4"/>
  </cols>
  <sheetData>
    <row r="1" ht="13.5" customHeight="1" spans="1:2">
      <c r="A1" s="5" t="s">
        <v>413</v>
      </c>
      <c r="B1" s="5"/>
    </row>
    <row r="2" ht="13.5" customHeight="1" spans="1:2">
      <c r="A2" s="5" t="s">
        <v>414</v>
      </c>
      <c r="B2" s="5"/>
    </row>
    <row r="3" ht="13.5" customHeight="1" spans="1:2">
      <c r="A3" s="5" t="s">
        <v>415</v>
      </c>
      <c r="B3" s="5"/>
    </row>
    <row r="4" ht="6.75" customHeight="1" spans="1:2">
      <c r="A4" s="5"/>
      <c r="B4" s="5"/>
    </row>
    <row r="5" ht="9.75" customHeight="1" spans="1:7">
      <c r="A5" s="6"/>
      <c r="B5" s="6"/>
      <c r="C5" s="6"/>
      <c r="D5" s="6"/>
      <c r="E5" s="6"/>
      <c r="F5" s="6"/>
      <c r="G5" s="6"/>
    </row>
    <row r="6" ht="4.5" customHeight="1" spans="1:2">
      <c r="A6" s="5"/>
      <c r="B6" s="5"/>
    </row>
    <row r="7" ht="18" customHeight="1" spans="1:7">
      <c r="A7" s="7" t="str">
        <f>"ФИЛИЈАЛА:   "&amp;Filijala</f>
        <v>ФИЛИЈАЛА:   05 СОМБОР</v>
      </c>
      <c r="B7" s="7"/>
      <c r="C7" s="8"/>
      <c r="D7" s="8"/>
      <c r="G7" s="9"/>
    </row>
    <row r="8" ht="14.25" customHeight="1" spans="1:4">
      <c r="A8" s="7" t="str">
        <f>"ЗДРАВСТВЕНА УСТАНОВА:  "&amp;ZU</f>
        <v>ЗДРАВСТВЕНА УСТАНОВА:  00205001 ДЗ АПАТИН</v>
      </c>
      <c r="B8" s="7"/>
      <c r="C8" s="8"/>
      <c r="D8" s="8"/>
    </row>
    <row r="9" ht="13.5" customHeight="1" spans="1:4">
      <c r="A9" s="7"/>
      <c r="B9" s="7"/>
      <c r="C9" s="8"/>
      <c r="D9" s="8"/>
    </row>
    <row r="10" ht="30.75" customHeight="1" spans="1:9">
      <c r="A10" s="6" t="s">
        <v>514</v>
      </c>
      <c r="B10" s="6"/>
      <c r="C10" s="6"/>
      <c r="D10" s="6"/>
      <c r="E10" s="6"/>
      <c r="F10" s="6"/>
      <c r="G10" s="6"/>
      <c r="H10" s="6"/>
      <c r="I10" s="6"/>
    </row>
    <row r="11" ht="20.25" customHeight="1" spans="9:9">
      <c r="I11" s="22" t="s">
        <v>515</v>
      </c>
    </row>
    <row r="12" ht="27" customHeight="1" spans="1:9">
      <c r="A12" s="5"/>
      <c r="B12" s="10" t="s">
        <v>516</v>
      </c>
      <c r="C12" s="11"/>
      <c r="D12" s="10" t="s">
        <v>517</v>
      </c>
      <c r="E12" s="11"/>
      <c r="F12" s="10" t="s">
        <v>518</v>
      </c>
      <c r="G12" s="11"/>
      <c r="H12" s="10" t="s">
        <v>519</v>
      </c>
      <c r="I12" s="11"/>
    </row>
    <row r="13" s="1" customFormat="1" ht="25.5" customHeight="1" spans="1:9">
      <c r="A13" s="12" t="s">
        <v>520</v>
      </c>
      <c r="B13" s="13" t="s">
        <v>521</v>
      </c>
      <c r="C13" s="12" t="s">
        <v>522</v>
      </c>
      <c r="D13" s="13" t="s">
        <v>521</v>
      </c>
      <c r="E13" s="12" t="s">
        <v>522</v>
      </c>
      <c r="F13" s="13" t="s">
        <v>521</v>
      </c>
      <c r="G13" s="12" t="s">
        <v>522</v>
      </c>
      <c r="H13" s="13" t="s">
        <v>521</v>
      </c>
      <c r="I13" s="12" t="s">
        <v>522</v>
      </c>
    </row>
    <row r="14" s="1" customFormat="1" ht="30" customHeight="1" spans="1:9">
      <c r="A14" s="12"/>
      <c r="B14" s="14"/>
      <c r="C14" s="12"/>
      <c r="D14" s="14"/>
      <c r="E14" s="12"/>
      <c r="F14" s="14"/>
      <c r="G14" s="12"/>
      <c r="H14" s="14"/>
      <c r="I14" s="12"/>
    </row>
    <row r="15" s="1" customFormat="1" ht="11.25" spans="1:9">
      <c r="A15" s="15">
        <v>1</v>
      </c>
      <c r="B15" s="15">
        <v>2</v>
      </c>
      <c r="C15" s="16">
        <v>3</v>
      </c>
      <c r="D15" s="16">
        <v>4</v>
      </c>
      <c r="E15" s="16">
        <v>5</v>
      </c>
      <c r="F15" s="16">
        <v>6</v>
      </c>
      <c r="G15" s="16">
        <v>7</v>
      </c>
      <c r="H15" s="16">
        <v>8</v>
      </c>
      <c r="I15" s="16">
        <v>9</v>
      </c>
    </row>
    <row r="16" ht="28.5" customHeight="1" spans="1:9">
      <c r="A16" s="12" t="s">
        <v>523</v>
      </c>
      <c r="B16" s="17"/>
      <c r="C16" s="18"/>
      <c r="D16" s="17"/>
      <c r="E16" s="18"/>
      <c r="F16" s="17"/>
      <c r="G16" s="18"/>
      <c r="H16" s="19">
        <f>+B16+D16+F16</f>
        <v>0</v>
      </c>
      <c r="I16" s="23">
        <f>+C16+E16+G16</f>
        <v>0</v>
      </c>
    </row>
    <row r="17" ht="11.25" customHeight="1"/>
    <row r="18" spans="1:4">
      <c r="A18" s="5" t="s">
        <v>524</v>
      </c>
      <c r="B18" s="5"/>
      <c r="C18" s="4"/>
      <c r="D18" s="4"/>
    </row>
    <row r="19" ht="19.5" customHeight="1" spans="1:7">
      <c r="A19" s="20"/>
      <c r="B19" s="20"/>
      <c r="C19" s="21"/>
      <c r="D19" s="21"/>
      <c r="E19" s="1"/>
      <c r="F19" s="1"/>
      <c r="G19" s="1"/>
    </row>
    <row r="20" ht="18.75" customHeight="1"/>
    <row r="21" ht="44.25" customHeight="1" spans="1:9">
      <c r="A21" s="6" t="s">
        <v>525</v>
      </c>
      <c r="B21" s="6"/>
      <c r="C21" s="6"/>
      <c r="D21" s="6"/>
      <c r="E21" s="6"/>
      <c r="F21" s="6"/>
      <c r="G21" s="6"/>
      <c r="H21" s="6"/>
      <c r="I21" s="6"/>
    </row>
    <row r="22" ht="17.25" customHeight="1" spans="9:9">
      <c r="I22" s="22" t="s">
        <v>515</v>
      </c>
    </row>
    <row r="23" ht="24.75" customHeight="1" spans="1:9">
      <c r="A23" s="5"/>
      <c r="B23" s="10" t="s">
        <v>516</v>
      </c>
      <c r="C23" s="11"/>
      <c r="D23" s="10" t="s">
        <v>517</v>
      </c>
      <c r="E23" s="11"/>
      <c r="F23" s="10" t="s">
        <v>518</v>
      </c>
      <c r="G23" s="11"/>
      <c r="H23" s="10" t="s">
        <v>519</v>
      </c>
      <c r="I23" s="11"/>
    </row>
    <row r="24" ht="22.5" customHeight="1" spans="1:9">
      <c r="A24" s="12" t="s">
        <v>520</v>
      </c>
      <c r="B24" s="13" t="s">
        <v>526</v>
      </c>
      <c r="C24" s="12" t="s">
        <v>527</v>
      </c>
      <c r="D24" s="13" t="s">
        <v>526</v>
      </c>
      <c r="E24" s="12" t="s">
        <v>527</v>
      </c>
      <c r="F24" s="13" t="s">
        <v>526</v>
      </c>
      <c r="G24" s="12" t="s">
        <v>527</v>
      </c>
      <c r="H24" s="13" t="s">
        <v>526</v>
      </c>
      <c r="I24" s="12" t="s">
        <v>527</v>
      </c>
    </row>
    <row r="25" ht="18.75" customHeight="1" spans="1:9">
      <c r="A25" s="12"/>
      <c r="B25" s="14"/>
      <c r="C25" s="12"/>
      <c r="D25" s="14"/>
      <c r="E25" s="12"/>
      <c r="F25" s="14"/>
      <c r="G25" s="12"/>
      <c r="H25" s="14"/>
      <c r="I25" s="12"/>
    </row>
    <row r="26" spans="1:9">
      <c r="A26" s="15">
        <v>1</v>
      </c>
      <c r="B26" s="15">
        <v>2</v>
      </c>
      <c r="C26" s="16">
        <v>3</v>
      </c>
      <c r="D26" s="16">
        <v>4</v>
      </c>
      <c r="E26" s="16">
        <v>5</v>
      </c>
      <c r="F26" s="16">
        <v>6</v>
      </c>
      <c r="G26" s="16">
        <v>7</v>
      </c>
      <c r="H26" s="16">
        <v>8</v>
      </c>
      <c r="I26" s="16">
        <v>9</v>
      </c>
    </row>
    <row r="27" ht="27.75" customHeight="1" spans="1:9">
      <c r="A27" s="12" t="s">
        <v>528</v>
      </c>
      <c r="B27" s="17"/>
      <c r="C27" s="18"/>
      <c r="D27" s="17"/>
      <c r="E27" s="18"/>
      <c r="F27" s="17"/>
      <c r="G27" s="18"/>
      <c r="H27" s="19">
        <f t="shared" ref="H27:I29" si="0">+B27+D27+F27</f>
        <v>0</v>
      </c>
      <c r="I27" s="23">
        <f t="shared" si="0"/>
        <v>0</v>
      </c>
    </row>
    <row r="28" ht="27.75" customHeight="1" spans="1:9">
      <c r="A28" s="12" t="s">
        <v>529</v>
      </c>
      <c r="B28" s="17"/>
      <c r="C28" s="18"/>
      <c r="D28" s="17"/>
      <c r="E28" s="18"/>
      <c r="F28" s="17"/>
      <c r="G28" s="18"/>
      <c r="H28" s="19">
        <f t="shared" si="0"/>
        <v>0</v>
      </c>
      <c r="I28" s="23">
        <f t="shared" si="0"/>
        <v>0</v>
      </c>
    </row>
    <row r="29" ht="27.75" customHeight="1" spans="1:9">
      <c r="A29" s="12" t="s">
        <v>530</v>
      </c>
      <c r="B29" s="17"/>
      <c r="C29" s="18"/>
      <c r="D29" s="17"/>
      <c r="E29" s="18"/>
      <c r="F29" s="17"/>
      <c r="G29" s="18"/>
      <c r="H29" s="19">
        <f t="shared" si="0"/>
        <v>0</v>
      </c>
      <c r="I29" s="23">
        <f t="shared" si="0"/>
        <v>0</v>
      </c>
    </row>
    <row r="30" ht="20.25" customHeight="1" spans="1:1">
      <c r="A30" s="4"/>
    </row>
    <row r="31" spans="1:7">
      <c r="A31" s="5" t="s">
        <v>531</v>
      </c>
      <c r="B31" s="5"/>
      <c r="C31" s="21"/>
      <c r="D31" s="21"/>
      <c r="E31" s="1"/>
      <c r="F31" s="1"/>
      <c r="G31" s="1"/>
    </row>
    <row r="32" spans="1:7">
      <c r="A32" s="5" t="s">
        <v>532</v>
      </c>
      <c r="B32" s="5"/>
      <c r="C32" s="21"/>
      <c r="D32" s="21"/>
      <c r="E32" s="1"/>
      <c r="F32" s="1"/>
      <c r="G32" s="1"/>
    </row>
  </sheetData>
  <sheetProtection password="CB01" sheet="1"/>
  <mergeCells count="29">
    <mergeCell ref="A5:G5"/>
    <mergeCell ref="A10:I10"/>
    <mergeCell ref="B12:C12"/>
    <mergeCell ref="D12:E12"/>
    <mergeCell ref="F12:G12"/>
    <mergeCell ref="H12:I12"/>
    <mergeCell ref="A21:I21"/>
    <mergeCell ref="B23:C23"/>
    <mergeCell ref="D23:E23"/>
    <mergeCell ref="F23:G23"/>
    <mergeCell ref="H23:I23"/>
    <mergeCell ref="A13:A14"/>
    <mergeCell ref="A24:A25"/>
    <mergeCell ref="B13:B14"/>
    <mergeCell ref="B24:B25"/>
    <mergeCell ref="C13:C14"/>
    <mergeCell ref="C24:C25"/>
    <mergeCell ref="D13:D14"/>
    <mergeCell ref="D24:D25"/>
    <mergeCell ref="E13:E14"/>
    <mergeCell ref="E24:E25"/>
    <mergeCell ref="F13:F14"/>
    <mergeCell ref="F24:F25"/>
    <mergeCell ref="G13:G14"/>
    <mergeCell ref="G24:G25"/>
    <mergeCell ref="H13:H14"/>
    <mergeCell ref="H24:H25"/>
    <mergeCell ref="I13:I14"/>
    <mergeCell ref="I24:I25"/>
  </mergeCells>
  <dataValidations count="2">
    <dataValidation type="whole" operator="greaterThan" allowBlank="1" showInputMessage="1" showErrorMessage="1" errorTitle="Upozorenje" error="Uneli ste neispravan podatak. Ponovite unos !!!" sqref="B16 D16 F16 B27:B29 D27:D29 F27:F29">
      <formula1>-1</formula1>
    </dataValidation>
    <dataValidation type="decimal" operator="greaterThan" allowBlank="1" showInputMessage="1" showErrorMessage="1" errorTitle="Upozorenje" error="Uneli ste neispravan podatak. Ponovite unos !!!" sqref="C16 E16 G16 C27:C29 E27:E29 G27:G29">
      <formula1>-0.0001</formula1>
    </dataValidation>
  </dataValidations>
  <pageMargins left="0.4" right="0.248031496" top="0.57" bottom="0.77" header="0.38" footer="0.53"/>
  <pageSetup paperSize="9" scale="72" orientation="landscape" horizontalDpi="600" verticalDpi="600"/>
  <headerFooter alignWithMargins="0"/>
  <rowBreaks count="1" manualBreakCount="1">
    <brk id="34" max="255" man="1"/>
  </rowBreaks>
  <drawing r:id="rId1"/>
  <legacyDrawing r:id="rId2"/>
  <controls>
    <mc:AlternateContent xmlns:mc="http://schemas.openxmlformats.org/markup-compatibility/2006">
      <mc:Choice Requires="x14">
        <control shapeId="22529" r:id="rId3">
          <controlPr defaultSize="0" r:id="rId4" locked="0" print="0">
            <anchor moveWithCells="1">
              <from>
                <xdr:col>7</xdr:col>
                <xdr:colOff>1181100</xdr:colOff>
                <xdr:row>1</xdr:row>
                <xdr:rowOff>142875</xdr:rowOff>
              </from>
              <to>
                <xdr:col>8</xdr:col>
                <xdr:colOff>1085850</xdr:colOff>
                <xdr:row>4</xdr:row>
                <xdr:rowOff>0</xdr:rowOff>
              </to>
            </anchor>
          </controlPr>
        </control>
      </mc:Choice>
      <mc:Fallback>
        <control shapeId="22529" r:id="rId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Pocetni</vt:lpstr>
      <vt:lpstr>Prihodi_2021</vt:lpstr>
      <vt:lpstr>Rashodi_2021</vt:lpstr>
      <vt:lpstr>Obaveze_2021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Vladana Popovic</dc:creator>
  <cp:lastModifiedBy>Snezana</cp:lastModifiedBy>
  <dcterms:created xsi:type="dcterms:W3CDTF">2008-10-01T07:06:12Z</dcterms:created>
  <cp:lastPrinted>2019-07-12T06:25:44Z</cp:lastPrinted>
  <dcterms:modified xsi:type="dcterms:W3CDTF">2020-08-06T11:10:59Z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1033-11.2.0.9629</vt:lpwstr>
  </property>
</Properties>
</file>