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drawings/drawing3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4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ja\Desktop\RFZO\"/>
    </mc:Choice>
  </mc:AlternateContent>
  <xr:revisionPtr revIDLastSave="0" documentId="8_{F0830B7C-75EE-4C14-B81F-D0AB7F283F03}" xr6:coauthVersionLast="37" xr6:coauthVersionMax="37" xr10:uidLastSave="{00000000-0000-0000-0000-000000000000}"/>
  <workbookProtection workbookPassword="CB01" lockStructure="1"/>
  <bookViews>
    <workbookView xWindow="0" yWindow="0" windowWidth="28800" windowHeight="11625" tabRatio="709"/>
  </bookViews>
  <sheets>
    <sheet name="Pocetni" sheetId="1" r:id="rId1"/>
    <sheet name="Prihodi_2019" sheetId="18" r:id="rId2"/>
    <sheet name="Rashodi_2019" sheetId="19" r:id="rId3"/>
    <sheet name="Obaveze_2019" sheetId="20" r:id="rId4"/>
  </sheets>
  <definedNames>
    <definedName name="Datum">Pocetni!$C$7</definedName>
    <definedName name="Filijala" localSheetId="3">Pocetni!$A$29</definedName>
    <definedName name="Filijala" localSheetId="1">Pocetni!$A$29</definedName>
    <definedName name="Filijala" localSheetId="2">Pocetni!$A$29</definedName>
    <definedName name="Filijala">Pocetni!$A$29</definedName>
    <definedName name="_xlnm.Print_Area" localSheetId="3">Obaveze_2019!$A$1:$G$33</definedName>
    <definedName name="_xlnm.Print_Area" localSheetId="0">Pocetni!$A$1:$E$26</definedName>
    <definedName name="_xlnm.Print_Area" localSheetId="1">Prihodi_2019!$A$1:$J$45</definedName>
    <definedName name="_xlnm.Print_Area" localSheetId="2">Rashodi_2019!$A$1:$J$62</definedName>
    <definedName name="SifraFilijale">Pocetni!$B$29</definedName>
    <definedName name="SifraZU">Pocetni!$E$29</definedName>
    <definedName name="ZU" localSheetId="3">Pocetni!$D$29</definedName>
    <definedName name="ZU" localSheetId="1">Pocetni!$D$29</definedName>
    <definedName name="ZU" localSheetId="2">Pocetni!$D$29</definedName>
    <definedName name="ZU">Pocetni!$D$29</definedName>
    <definedName name="ZUuSast">Pocetni!$E$18</definedName>
  </definedNames>
  <calcPr calcId="162913"/>
</workbook>
</file>

<file path=xl/calcChain.xml><?xml version="1.0" encoding="utf-8"?>
<calcChain xmlns="http://schemas.openxmlformats.org/spreadsheetml/2006/main">
  <c r="D44" i="19" l="1"/>
  <c r="H39" i="19"/>
  <c r="I39" i="19"/>
  <c r="J39" i="19"/>
  <c r="F39" i="19"/>
  <c r="G39" i="19"/>
  <c r="E39" i="19"/>
  <c r="D44" i="18"/>
  <c r="D43" i="18" s="1"/>
  <c r="F60" i="19"/>
  <c r="G60" i="19"/>
  <c r="F57" i="19"/>
  <c r="F56" i="19"/>
  <c r="G57" i="19"/>
  <c r="G56" i="19" s="1"/>
  <c r="F54" i="19"/>
  <c r="G54" i="19"/>
  <c r="G45" i="19"/>
  <c r="F51" i="19"/>
  <c r="G51" i="19"/>
  <c r="F46" i="19"/>
  <c r="F45" i="19"/>
  <c r="G46" i="19"/>
  <c r="F37" i="19"/>
  <c r="G37" i="19"/>
  <c r="F34" i="19"/>
  <c r="G34" i="19"/>
  <c r="F29" i="19"/>
  <c r="G29" i="19"/>
  <c r="F22" i="19"/>
  <c r="G22" i="19"/>
  <c r="F15" i="19"/>
  <c r="F14" i="19" s="1"/>
  <c r="G15" i="19"/>
  <c r="F43" i="18"/>
  <c r="G43" i="18"/>
  <c r="F41" i="18"/>
  <c r="G41" i="18"/>
  <c r="F37" i="18"/>
  <c r="G37" i="18"/>
  <c r="F33" i="18"/>
  <c r="G33" i="18"/>
  <c r="G32" i="18"/>
  <c r="F30" i="18"/>
  <c r="G30" i="18"/>
  <c r="F28" i="18"/>
  <c r="G28" i="18"/>
  <c r="F25" i="18"/>
  <c r="G25" i="18"/>
  <c r="F19" i="18"/>
  <c r="G19" i="18"/>
  <c r="F15" i="18"/>
  <c r="F14" i="18" s="1"/>
  <c r="F13" i="18" s="1"/>
  <c r="F45" i="18" s="1"/>
  <c r="G15" i="18"/>
  <c r="G14" i="18" s="1"/>
  <c r="G13" i="18" s="1"/>
  <c r="G45" i="18" s="1"/>
  <c r="A8" i="20"/>
  <c r="A7" i="20"/>
  <c r="E37" i="18"/>
  <c r="D37" i="18" s="1"/>
  <c r="D36" i="19"/>
  <c r="D47" i="19"/>
  <c r="D48" i="19"/>
  <c r="D49" i="19"/>
  <c r="E57" i="19"/>
  <c r="H57" i="19"/>
  <c r="I57" i="19"/>
  <c r="I56" i="19" s="1"/>
  <c r="J57" i="19"/>
  <c r="D58" i="19"/>
  <c r="D59" i="19"/>
  <c r="E60" i="19"/>
  <c r="E56" i="19"/>
  <c r="H60" i="19"/>
  <c r="D60" i="19"/>
  <c r="I60" i="19"/>
  <c r="J60" i="19"/>
  <c r="J56" i="19"/>
  <c r="D61" i="19"/>
  <c r="D55" i="19"/>
  <c r="J54" i="19"/>
  <c r="I54" i="19"/>
  <c r="I45" i="19"/>
  <c r="H54" i="19"/>
  <c r="E54" i="19"/>
  <c r="D53" i="19"/>
  <c r="D52" i="19"/>
  <c r="J51" i="19"/>
  <c r="I51" i="19"/>
  <c r="H51" i="19"/>
  <c r="E51" i="19"/>
  <c r="D51" i="19" s="1"/>
  <c r="D50" i="19"/>
  <c r="J46" i="19"/>
  <c r="J45" i="19" s="1"/>
  <c r="I46" i="19"/>
  <c r="H46" i="19"/>
  <c r="H45" i="19"/>
  <c r="E46" i="19"/>
  <c r="E45" i="19" s="1"/>
  <c r="D45" i="19" s="1"/>
  <c r="D43" i="19"/>
  <c r="D42" i="19"/>
  <c r="D41" i="19"/>
  <c r="D40" i="19"/>
  <c r="D38" i="19"/>
  <c r="J37" i="19"/>
  <c r="I37" i="19"/>
  <c r="H37" i="19"/>
  <c r="E37" i="19"/>
  <c r="D37" i="19"/>
  <c r="D35" i="19"/>
  <c r="J34" i="19"/>
  <c r="I34" i="19"/>
  <c r="H34" i="19"/>
  <c r="E34" i="19"/>
  <c r="D33" i="19"/>
  <c r="D32" i="19"/>
  <c r="D31" i="19"/>
  <c r="D30" i="19"/>
  <c r="J29" i="19"/>
  <c r="I29" i="19"/>
  <c r="H29" i="19"/>
  <c r="D29" i="19" s="1"/>
  <c r="E29" i="19"/>
  <c r="D28" i="19"/>
  <c r="D27" i="19"/>
  <c r="D26" i="19"/>
  <c r="D25" i="19"/>
  <c r="D24" i="19"/>
  <c r="D23" i="19"/>
  <c r="J22" i="19"/>
  <c r="I22" i="19"/>
  <c r="H22" i="19"/>
  <c r="E22" i="19"/>
  <c r="D21" i="19"/>
  <c r="D20" i="19"/>
  <c r="D19" i="19"/>
  <c r="D18" i="19"/>
  <c r="D17" i="19"/>
  <c r="D16" i="19"/>
  <c r="J15" i="19"/>
  <c r="I15" i="19"/>
  <c r="H15" i="19"/>
  <c r="E15" i="19"/>
  <c r="E14" i="19" s="1"/>
  <c r="E13" i="19" s="1"/>
  <c r="A8" i="19"/>
  <c r="A7" i="19"/>
  <c r="J43" i="18"/>
  <c r="I43" i="18"/>
  <c r="H43" i="18"/>
  <c r="H40" i="18" s="1"/>
  <c r="E43" i="18"/>
  <c r="D42" i="18"/>
  <c r="J41" i="18"/>
  <c r="J40" i="18" s="1"/>
  <c r="I41" i="18"/>
  <c r="I40" i="18" s="1"/>
  <c r="H41" i="18"/>
  <c r="E41" i="18"/>
  <c r="D41" i="18" s="1"/>
  <c r="D39" i="18"/>
  <c r="D38" i="18"/>
  <c r="J37" i="18"/>
  <c r="I37" i="18"/>
  <c r="H37" i="18"/>
  <c r="D36" i="18"/>
  <c r="D35" i="18"/>
  <c r="D34" i="18"/>
  <c r="J33" i="18"/>
  <c r="J32" i="18" s="1"/>
  <c r="I33" i="18"/>
  <c r="I32" i="18" s="1"/>
  <c r="H33" i="18"/>
  <c r="E33" i="18"/>
  <c r="E32" i="18" s="1"/>
  <c r="D31" i="18"/>
  <c r="J30" i="18"/>
  <c r="I30" i="18"/>
  <c r="H30" i="18"/>
  <c r="E30" i="18"/>
  <c r="D30" i="18" s="1"/>
  <c r="D29" i="18"/>
  <c r="J28" i="18"/>
  <c r="I28" i="18"/>
  <c r="D28" i="18" s="1"/>
  <c r="H28" i="18"/>
  <c r="E28" i="18"/>
  <c r="D27" i="18"/>
  <c r="D26" i="18"/>
  <c r="J25" i="18"/>
  <c r="I25" i="18"/>
  <c r="H25" i="18"/>
  <c r="E25" i="18"/>
  <c r="D25" i="18" s="1"/>
  <c r="D24" i="18"/>
  <c r="D23" i="18"/>
  <c r="D22" i="18"/>
  <c r="D21" i="18"/>
  <c r="D20" i="18"/>
  <c r="J19" i="18"/>
  <c r="J14" i="18" s="1"/>
  <c r="I19" i="18"/>
  <c r="H19" i="18"/>
  <c r="E19" i="18"/>
  <c r="D18" i="18"/>
  <c r="D17" i="18"/>
  <c r="D16" i="18"/>
  <c r="J15" i="18"/>
  <c r="I15" i="18"/>
  <c r="I14" i="18" s="1"/>
  <c r="H15" i="18"/>
  <c r="E15" i="18"/>
  <c r="A8" i="18"/>
  <c r="A7" i="18"/>
  <c r="B29" i="1"/>
  <c r="E29" i="1"/>
  <c r="H56" i="19"/>
  <c r="H32" i="18"/>
  <c r="F40" i="18"/>
  <c r="G40" i="18"/>
  <c r="F32" i="18"/>
  <c r="D57" i="19"/>
  <c r="D54" i="19"/>
  <c r="D46" i="19" l="1"/>
  <c r="D39" i="19"/>
  <c r="D34" i="19"/>
  <c r="G14" i="19"/>
  <c r="G13" i="19" s="1"/>
  <c r="G62" i="19" s="1"/>
  <c r="H14" i="19"/>
  <c r="H13" i="19" s="1"/>
  <c r="J14" i="19"/>
  <c r="J13" i="19" s="1"/>
  <c r="J62" i="19" s="1"/>
  <c r="I14" i="19"/>
  <c r="I13" i="19" s="1"/>
  <c r="I62" i="19" s="1"/>
  <c r="D22" i="19"/>
  <c r="H62" i="19"/>
  <c r="D15" i="19"/>
  <c r="D33" i="18"/>
  <c r="D32" i="18"/>
  <c r="J13" i="18"/>
  <c r="J45" i="18" s="1"/>
  <c r="H14" i="18"/>
  <c r="H13" i="18" s="1"/>
  <c r="H45" i="18" s="1"/>
  <c r="E14" i="18"/>
  <c r="D14" i="18" s="1"/>
  <c r="D19" i="18"/>
  <c r="D15" i="18"/>
  <c r="I13" i="18"/>
  <c r="I45" i="18" s="1"/>
  <c r="F13" i="19"/>
  <c r="F62" i="19" s="1"/>
  <c r="E62" i="19"/>
  <c r="D56" i="19"/>
  <c r="E13" i="18"/>
  <c r="E40" i="18"/>
  <c r="D40" i="18" s="1"/>
  <c r="D14" i="19" l="1"/>
  <c r="D62" i="19"/>
  <c r="D13" i="19"/>
  <c r="D13" i="18"/>
  <c r="E45" i="18"/>
  <c r="D45" i="18" s="1"/>
</calcChain>
</file>

<file path=xl/sharedStrings.xml><?xml version="1.0" encoding="utf-8"?>
<sst xmlns="http://schemas.openxmlformats.org/spreadsheetml/2006/main" count="892" uniqueCount="531">
  <si>
    <t xml:space="preserve">                                                       </t>
  </si>
  <si>
    <t>01 СУБОТИЦА</t>
  </si>
  <si>
    <t>01</t>
  </si>
  <si>
    <t>02 ЗРЕЊАНИН</t>
  </si>
  <si>
    <t>03 КИКИНДА</t>
  </si>
  <si>
    <t>00201004 ЗЈЗ СУБОТИЦА</t>
  </si>
  <si>
    <t>04 ПАНЧЕВО</t>
  </si>
  <si>
    <t>00201005 АП СУБОТИЦА</t>
  </si>
  <si>
    <t>05 СОМБОР</t>
  </si>
  <si>
    <t>00201006 ДЗ СУБОТИЦА</t>
  </si>
  <si>
    <t>06 НОВИ САД</t>
  </si>
  <si>
    <t>07 СРЕМСКА МИТРОВИЦА</t>
  </si>
  <si>
    <t>02</t>
  </si>
  <si>
    <t>00202001 ДЗ ЖИТИШТЕ</t>
  </si>
  <si>
    <t>08 ШАБАЦ</t>
  </si>
  <si>
    <t>00202003 ДЗ Н  БЕЧЕЈ</t>
  </si>
  <si>
    <t>09 ВАЉЕВО</t>
  </si>
  <si>
    <t>00202004 ДЗ СЕЧАЊ</t>
  </si>
  <si>
    <t>10 СМЕДЕРЕВО</t>
  </si>
  <si>
    <t>11 ПОЖАРЕВАЦ</t>
  </si>
  <si>
    <t>12 КРАГУЈЕВАЦ</t>
  </si>
  <si>
    <t>00202007 СП Б МЕЛЕНЦИ</t>
  </si>
  <si>
    <t>13 ЈАГОДИНА</t>
  </si>
  <si>
    <t>00202008 СП Б ЗРЕЊАНИН</t>
  </si>
  <si>
    <t>14 БОР</t>
  </si>
  <si>
    <t>00202009 ЗЈЗ ЗРЕЊАНИН</t>
  </si>
  <si>
    <t>15 ЗАЈЕЧАР</t>
  </si>
  <si>
    <t>00202010 АП ЗРЕЊАНИН</t>
  </si>
  <si>
    <t>16 УЖИЦЕ</t>
  </si>
  <si>
    <t>03</t>
  </si>
  <si>
    <t>00203001 ДЗ АДА</t>
  </si>
  <si>
    <t>17 ЧАЧАК</t>
  </si>
  <si>
    <t>00203002 ДЗ КАЊИЖА</t>
  </si>
  <si>
    <t>18 КРАЉЕВО</t>
  </si>
  <si>
    <t>00203003 ДЗ Н  КНЕЖЕВАЦ</t>
  </si>
  <si>
    <t>19 КРУШЕВАЦ</t>
  </si>
  <si>
    <t>00203004 ДЗ ЧОКА</t>
  </si>
  <si>
    <t>20 НИШ</t>
  </si>
  <si>
    <t>21 ПРОКУПЉЕ</t>
  </si>
  <si>
    <t>22 ПИРОТ</t>
  </si>
  <si>
    <t>00203007 СП Б Н КНЕЖЕВАЦ</t>
  </si>
  <si>
    <t>23 ЛЕСКОВАЦ</t>
  </si>
  <si>
    <t>00203008 РХ КАЊИЖА</t>
  </si>
  <si>
    <t>24 ВРАЊЕ</t>
  </si>
  <si>
    <t>00203009 ЗЈЗ КИКИНДА</t>
  </si>
  <si>
    <t>25 ГРАЧАНИЦА</t>
  </si>
  <si>
    <t>00203010 АП КИКИНДА</t>
  </si>
  <si>
    <t>28 КОСОВСКА МИТРОВИЦА</t>
  </si>
  <si>
    <t>04</t>
  </si>
  <si>
    <t>00204001 ДЗ АЛИБУНАР</t>
  </si>
  <si>
    <t>29 ГЊИЛАНЕ</t>
  </si>
  <si>
    <t>00204002 ДЗ Б  ЦРКВА</t>
  </si>
  <si>
    <t>30 БЕОГРАД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</si>
  <si>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</si>
  <si>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</si>
  <si>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</si>
  <si>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</si>
  <si>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</si>
  <si>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</si>
  <si>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</si>
  <si>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</si>
  <si>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</si>
  <si>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</si>
  <si>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</si>
  <si>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05</t>
  </si>
  <si>
    <t>00205001 ДЗ АПАТИН</t>
  </si>
  <si>
    <t>00205002 ДЗ КУЛА</t>
  </si>
  <si>
    <t>00205003 ДЗ ОЏАЦИ</t>
  </si>
  <si>
    <t>00205005 ЗЈЗ СОМБОР</t>
  </si>
  <si>
    <t>00205006 АП СОМБОР</t>
  </si>
  <si>
    <t>06</t>
  </si>
  <si>
    <t>00206001 ДЗ БАЧ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</si>
  <si>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</si>
  <si>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</si>
  <si>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</si>
  <si>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</si>
  <si>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</si>
  <si>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</si>
  <si>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</si>
  <si>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</si>
  <si>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</si>
  <si>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</si>
  <si>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</si>
  <si>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</si>
  <si>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</si>
  <si>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</si>
  <si>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</si>
  <si>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</si>
  <si>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</si>
  <si>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</si>
  <si>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</si>
  <si>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</si>
  <si>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</si>
  <si>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</si>
  <si>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</si>
  <si>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</si>
  <si>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</si>
  <si>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</si>
  <si>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</si>
  <si>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</si>
  <si>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</si>
  <si>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</si>
  <si>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00207011 ДЗ ИРИГ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</si>
  <si>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</si>
  <si>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</si>
  <si>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</si>
  <si>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</si>
  <si>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</si>
  <si>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</si>
  <si>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</si>
  <si>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</si>
  <si>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</si>
  <si>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</si>
  <si>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</si>
  <si>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09</t>
  </si>
  <si>
    <t>00209001 ДЗ УБ</t>
  </si>
  <si>
    <t>00209003 АП ВАЉЕВО</t>
  </si>
  <si>
    <t>00209004 ДЗ ЛАЈКОВАЦ</t>
  </si>
  <si>
    <t>00209005 ЗЈЗ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</si>
  <si>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</si>
  <si>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</si>
  <si>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</si>
  <si>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</si>
  <si>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</si>
  <si>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</si>
  <si>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</si>
  <si>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</si>
  <si>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</si>
  <si>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</si>
  <si>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</si>
  <si>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</si>
  <si>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</si>
  <si>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</si>
  <si>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</si>
  <si>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</si>
  <si>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</si>
  <si>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</si>
  <si>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</si>
  <si>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</si>
  <si>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</si>
  <si>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</si>
  <si>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</si>
  <si>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</si>
  <si>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</si>
  <si>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</si>
  <si>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</si>
  <si>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</si>
  <si>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</si>
  <si>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</si>
  <si>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</si>
  <si>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</si>
  <si>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</si>
  <si>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</si>
  <si>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</si>
  <si>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</si>
  <si>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</si>
  <si>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</si>
  <si>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</si>
  <si>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</si>
  <si>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</si>
  <si>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</si>
  <si>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</si>
  <si>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</si>
  <si>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</si>
  <si>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</si>
  <si>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</si>
  <si>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</si>
  <si>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</si>
  <si>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</si>
  <si>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</si>
  <si>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</si>
  <si>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</si>
  <si>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</si>
  <si>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</si>
  <si>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</si>
  <si>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</si>
  <si>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00217003 РХ ИВАЊИЦА</t>
  </si>
  <si>
    <t>00217004 ЗЈЗ ЧАЧАК</t>
  </si>
  <si>
    <t>00217005 АП ЧАЧАК</t>
  </si>
  <si>
    <t>00217006 АП Г  МИЛАНОВАЦ</t>
  </si>
  <si>
    <t>18</t>
  </si>
  <si>
    <t>00218001 ДЗ РАШКА</t>
  </si>
  <si>
    <t>00218004 ЗЈЗ КРАЉЕВО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</si>
  <si>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</si>
  <si>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</si>
  <si>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</si>
  <si>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</si>
  <si>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</si>
  <si>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</si>
  <si>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</si>
  <si>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</si>
  <si>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</si>
  <si>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</si>
  <si>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</si>
  <si>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</si>
  <si>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</si>
  <si>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</si>
  <si>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</si>
  <si>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</si>
  <si>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</si>
  <si>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</si>
  <si>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</si>
  <si>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</si>
  <si>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</si>
  <si>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</si>
  <si>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</si>
  <si>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</si>
  <si>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</si>
  <si>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</si>
  <si>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</si>
  <si>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</si>
  <si>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</si>
  <si>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</si>
  <si>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</si>
  <si>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</si>
  <si>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</si>
  <si>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</si>
  <si>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</si>
  <si>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</si>
  <si>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</si>
  <si>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</si>
  <si>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</si>
  <si>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</si>
  <si>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</si>
  <si>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</si>
  <si>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</si>
  <si>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</si>
  <si>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</si>
  <si>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</si>
  <si>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</si>
  <si>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</si>
  <si>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</si>
  <si>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</si>
  <si>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</si>
  <si>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</si>
  <si>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</si>
  <si>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</si>
  <si>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</si>
  <si>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</si>
  <si>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</si>
  <si>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</si>
  <si>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</si>
  <si>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</si>
  <si>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</si>
  <si>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</si>
  <si>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</si>
  <si>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</si>
  <si>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</si>
  <si>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</si>
  <si>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</si>
  <si>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</si>
  <si>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</si>
  <si>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</si>
  <si>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</si>
  <si>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</si>
  <si>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</si>
  <si>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</si>
  <si>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</si>
  <si>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</si>
  <si>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</si>
  <si>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</si>
  <si>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</si>
  <si>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</si>
  <si>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</si>
  <si>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</si>
  <si>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</si>
  <si>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</si>
  <si>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</si>
  <si>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</si>
  <si>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</si>
  <si>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</si>
  <si>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</si>
  <si>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</si>
  <si>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</si>
  <si>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</si>
  <si>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</si>
  <si>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</si>
  <si>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</si>
  <si>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</si>
  <si>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</si>
  <si>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</si>
  <si>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</si>
  <si>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</si>
  <si>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</si>
  <si>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</si>
  <si>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</si>
  <si>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</si>
  <si>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</si>
  <si>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</si>
  <si>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</si>
  <si>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</si>
  <si>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</si>
  <si>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</si>
  <si>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</si>
  <si>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</si>
  <si>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</si>
  <si>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</si>
  <si>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</si>
  <si>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</si>
  <si>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</si>
  <si>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</si>
  <si>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</si>
  <si>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</si>
  <si>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</si>
  <si>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</si>
  <si>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</si>
  <si>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</si>
  <si>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</si>
  <si>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</si>
  <si>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</si>
  <si>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</si>
  <si>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</si>
  <si>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</si>
  <si>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</si>
  <si>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</si>
  <si>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</si>
  <si>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</si>
  <si>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</si>
  <si>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</si>
  <si>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</si>
  <si>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</si>
  <si>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</si>
  <si>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</si>
  <si>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</si>
  <si>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</si>
  <si>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</si>
  <si>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</si>
  <si>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</si>
  <si>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</si>
  <si>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</si>
  <si>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</si>
  <si>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</si>
  <si>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</si>
  <si>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00230055 ВМА БЕОГРАД</t>
  </si>
  <si>
    <t>00312001 ЗЗЗ РАДНИКА ЗАСТАВЕ КРАГУЈЕВАЦ</t>
  </si>
  <si>
    <t>ОСИГУРАЊЕ - БЕОГРАД</t>
  </si>
  <si>
    <t>00202011 ДЗ ЗРЕЊАНИН</t>
  </si>
  <si>
    <t>00202012 ОБ ЗРЕЊАНИН</t>
  </si>
  <si>
    <t>Јована Мариновића 2</t>
  </si>
  <si>
    <t>00206026 ДЗ ВРБАС</t>
  </si>
  <si>
    <t>00206027 ОБ ВРБАС</t>
  </si>
  <si>
    <t>00206028 АП ВРБАС</t>
  </si>
  <si>
    <t>00207012 ДЗ С МИТРОВИЦА</t>
  </si>
  <si>
    <t>00207013 ОБ С МИТРОВИЦА</t>
  </si>
  <si>
    <t>Ек. Класифи-кација</t>
  </si>
  <si>
    <t>Опис</t>
  </si>
  <si>
    <t>Укупно</t>
  </si>
  <si>
    <t>Донације</t>
  </si>
  <si>
    <t>Из осталих извора-сопствени приходи</t>
  </si>
  <si>
    <t>(у 000 динара)</t>
  </si>
  <si>
    <t>00201001 ДЗ Б ТОПОЛА</t>
  </si>
  <si>
    <t>00201002 ДЗ М ИЂОШ</t>
  </si>
  <si>
    <t>00201007 ОБ СУБОТИЦА</t>
  </si>
  <si>
    <t>00202005 ДЗ С ЦРЊА</t>
  </si>
  <si>
    <t>00204016 ОБ ВРШАЦ</t>
  </si>
  <si>
    <t>00204017 ДЗ ПАНЧЕВО</t>
  </si>
  <si>
    <t>00204018 ОБ ПАНЧЕВО</t>
  </si>
  <si>
    <t>00205007 ДЗ СОМБОР</t>
  </si>
  <si>
    <t>00205008 ОБ СОМБОР</t>
  </si>
  <si>
    <t>00205009 СПБ ЈУНАКОВИЋ АПАТИН</t>
  </si>
  <si>
    <t>00206002 ДЗ Б ПАЛАНКА</t>
  </si>
  <si>
    <t>00206003 ДЗ Б ПЕТРОВАЦ</t>
  </si>
  <si>
    <t>00207010 АП С  МИТРОВИЦА</t>
  </si>
  <si>
    <t>00217007 ДЗ Г МИЛАНОВАЦ</t>
  </si>
  <si>
    <t>00217008 ОБ Г МИЛАНОВАЦ</t>
  </si>
  <si>
    <t>00230057 МЕДИЦИНА РАДА СРБИЈЕ</t>
  </si>
  <si>
    <t>00203011 ДЗ КИКИНДА</t>
  </si>
  <si>
    <t>00203013 ДЗ СЕНТА</t>
  </si>
  <si>
    <t>00203014 ОБ СЕНТА</t>
  </si>
  <si>
    <t>00203015 АП СЕНТА</t>
  </si>
  <si>
    <t>00209007 ДЗ ВАЉЕВО</t>
  </si>
  <si>
    <t>00209008 ДЗ ОСЕЧИНА</t>
  </si>
  <si>
    <t>00209009 ДЗ ЉИГ</t>
  </si>
  <si>
    <t>00209010 ДЗ МИОНИЦА</t>
  </si>
  <si>
    <t>00211008 ДЗ ГОЛУБАЦ</t>
  </si>
  <si>
    <t>00211009 ДЗ КУЧЕВО</t>
  </si>
  <si>
    <t>00211010 ДЗ МАЛО ЦРНИЋЕ</t>
  </si>
  <si>
    <t>00221007 ДЗ ПРОКУПЉЕ</t>
  </si>
  <si>
    <t>00208013 ДЗ ЛОЗНИЦА</t>
  </si>
  <si>
    <t>00208014 ДЗ КРУПАЊ</t>
  </si>
  <si>
    <t>00208015 ДЗ МАЛИ ЗВОРНИК</t>
  </si>
  <si>
    <t>00208016 ОБ ЛОЗНИЦА</t>
  </si>
  <si>
    <t>00210008 ОБ СМЕДЕРЕВО</t>
  </si>
  <si>
    <t>00211011 ДЗ ПОЖАРЕВАЦ</t>
  </si>
  <si>
    <t>00211012 OБ ПОЖАРЕВАЦ</t>
  </si>
  <si>
    <t>00221008 ОБ ПРОКУПЉЕ</t>
  </si>
  <si>
    <t>00222007 ДЗ ПИРОТ</t>
  </si>
  <si>
    <t>00222008 ОБ ПИРОТ</t>
  </si>
  <si>
    <t>33 НОВИ ПАЗАР</t>
  </si>
  <si>
    <t>33</t>
  </si>
  <si>
    <t>РЕПУБЛИЧКИ ФОНД ЗА ЗДРАВСТВЕНО</t>
  </si>
  <si>
    <t>00203012 OБ КИКИНДА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</si>
  <si>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</si>
  <si>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</si>
  <si>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</si>
  <si>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</si>
  <si>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</si>
  <si>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00218012 ДЗ НОВИ ПАЗАР</t>
  </si>
  <si>
    <t>00218013 ОБ НОВИ ПАЗАР</t>
  </si>
  <si>
    <t>00220024 ВОЈНА БОЛНИЦА НИШ</t>
  </si>
  <si>
    <t>00209011 ОБ ВАЉЕВО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</si>
  <si>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</si>
  <si>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</si>
  <si>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</si>
  <si>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</si>
  <si>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</si>
  <si>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00219012 ОБ КРУШЕВАЦ</t>
  </si>
  <si>
    <t>00219013 ДЗ КРУШЕВАЦ</t>
  </si>
  <si>
    <t>00220025 ДЗ АЛЕКСИНАЦ</t>
  </si>
  <si>
    <t>00220026 ОБ АЛЕКСИНАЦ</t>
  </si>
  <si>
    <t>00224013 ДЗ ТРГОВИШТЕ</t>
  </si>
  <si>
    <t>00218014 ДЗ КРАЉЕВО</t>
  </si>
  <si>
    <t>00218015 ОБ КРАЉЕВО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</si>
  <si>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</si>
  <si>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</si>
  <si>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</si>
  <si>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</si>
  <si>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</si>
  <si>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</si>
  <si>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</si>
  <si>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</si>
  <si>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</si>
  <si>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</si>
  <si>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 xml:space="preserve">ТРАНСФЕРИ ИЗМЕЂУ БУЏЕТСКИХ КОРИСНИКА НА ИСТОМ НИВОУ </t>
  </si>
  <si>
    <t>ПРИХОДИ ИЗ БУЏЕТА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</si>
  <si>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</si>
  <si>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</si>
  <si>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</si>
  <si>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 xml:space="preserve">ПРИМАЊА ОД ДОМАЋИХ ЗАДУЖИВАЊА </t>
  </si>
  <si>
    <t>ПРИМАЊА ОД ПРОДАЈЕ ДОМАЋЕ ФИНАНСИЈСКЕ ИМОВИНЕ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</si>
  <si>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</si>
  <si>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</si>
  <si>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</si>
  <si>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</si>
  <si>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>НАБАВКА ДОМАЋЕ ФИНАНСИЈСКЕ ИМОВИНЕ</t>
  </si>
  <si>
    <t xml:space="preserve">ОТПЛАТА ГЛАВНИЦЕ ЗА ФИНАНСИЈСКИ ЛИЗИНГ </t>
  </si>
  <si>
    <t xml:space="preserve">ОТПЛАТА ГЛАВНИЦЕ ДОМАЋИМ КРЕДИТОРИМА </t>
  </si>
  <si>
    <t xml:space="preserve">НЕФИНАНСИЈСКА ИМОВИНА КОЈА СЕ ФИНАНСИРА ИЗ СРЕДСТАВА ЗА РЕАЛИЗАЦИЈУ НАЦИОНАЛНОГ ИНВЕСТИЦИОНОГ ПЛАНА </t>
  </si>
  <si>
    <t xml:space="preserve">ЗАЛИХЕ ПРОИЗВОДЊЕ </t>
  </si>
  <si>
    <t xml:space="preserve">ЗАЛИХЕ РОБЕ ЗА ДАЉУ ПРОДАЈУ 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</si>
  <si>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</si>
  <si>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</si>
  <si>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</si>
  <si>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</si>
  <si>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</si>
  <si>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</si>
  <si>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</si>
  <si>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</si>
  <si>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 xml:space="preserve">ОТПЛАТА ДОМАЋИХ КАМАТА </t>
  </si>
  <si>
    <t>ПРАТЕЋИ ТРОШКОВИ ЗАДУЖИВАЊА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</si>
  <si>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</si>
  <si>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</si>
  <si>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</si>
  <si>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</si>
  <si>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</si>
  <si>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</si>
  <si>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 xml:space="preserve">НАГРАДЕ ЗАПОСЛЕНИМА И ОСТАЛИ ПОСЕБНИ РАСХОДИ </t>
  </si>
  <si>
    <t xml:space="preserve">НАКНАДЕ ТРОШКОВА ЗА ЗАПОСЛЕНЕ 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</si>
  <si>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</si>
  <si>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</si>
  <si>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</si>
  <si>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</si>
  <si>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ДОНАЦИЈЕ, ДОТАЦИЈЕ И ТРАНСФЕРИ (5304)</t>
  </si>
  <si>
    <t>ПРИМАЊА ОД ПРОДАЈЕ ЗАЛИХА ПРОИЗВОДЊЕ</t>
  </si>
  <si>
    <t xml:space="preserve">ПРИМАЊА ОД ПРОДАЈЕ РОБЕ ЗА ДАЉУ ПРОДАЈУ </t>
  </si>
  <si>
    <t xml:space="preserve">ОСТАЛЕ ДОТАЦИЈЕ И ТРАНСФЕРИ </t>
  </si>
  <si>
    <t>00214008 ДЗ БОР</t>
  </si>
  <si>
    <t>00214009 ОБ БОР</t>
  </si>
  <si>
    <t>00230054 ИНСТИТУТ ТОРЛАК</t>
  </si>
  <si>
    <t>00217012 ОБ ЧАЧАК</t>
  </si>
  <si>
    <t>(у динарима)</t>
  </si>
  <si>
    <t>ПРИМАРНА ЗЗ</t>
  </si>
  <si>
    <t>СЕКУНДАРНА И ТЕРЦИЈАРНА ЗЗ</t>
  </si>
  <si>
    <t>СТОМАТОЛОШКА ЗЗ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</si>
  <si>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</si>
  <si>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</si>
  <si>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</si>
  <si>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</si>
  <si>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</si>
  <si>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</si>
  <si>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</si>
  <si>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</si>
  <si>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</si>
  <si>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</si>
  <si>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</si>
  <si>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</si>
  <si>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00218016 ЗЈЗ НОВИ ПАЗАР</t>
  </si>
  <si>
    <t>00330900 ЗАВОД ЗА БИОЦИДЕ И МЕДИЦИНСКУ ЕКОЛОГИЈУ</t>
  </si>
  <si>
    <t>Републике</t>
  </si>
  <si>
    <t>Аутономне покрајине</t>
  </si>
  <si>
    <t>Општине / 
града</t>
  </si>
  <si>
    <t xml:space="preserve"> ООСО</t>
  </si>
  <si>
    <t>Приходи и примања из буџета</t>
  </si>
  <si>
    <t>Из осталих извора</t>
  </si>
  <si>
    <t>Расходи и издаци из буџета</t>
  </si>
  <si>
    <t>ПРОЦЕНА ПРИХОДА И ПРИМАЊА, РАСХОДА И ИЗДАТАКА И ОБАВЕЗА
ЗДРАВСТВЕНИХ УСТАНОВА ЗА 2019. ГОДИНУ</t>
  </si>
  <si>
    <t>ПРОЦЕНА ПРИХОДА И ПРИМАЊА ЗДРАВСТВЕНИХ УСТАНОВА ЗА 2019. ГОДИНУ</t>
  </si>
  <si>
    <t xml:space="preserve">ПРОЦЕНА РАСХОДА И ИЗДАТАКА ЗДРАВСТВЕНИХ УСТАНОВА ЗА 2019. ГОДИНУ </t>
  </si>
  <si>
    <t xml:space="preserve">Обавезе здравствених установа за 2019.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</si>
  <si>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Потребна средства за 2019. годину за исплате јубиларних награда и отпремнина УГОВОРЕНИМ РАДНИЦИМА у складу са чланом 105. Посебног колективног уговора за здравствене установе чији је оснивач Република Србија, аутономна покрајина и јединица локалне самоуправе </t>
  </si>
  <si>
    <t>3=4+5+6+7+8+9</t>
  </si>
  <si>
    <t>НАКНАДА ШТЕТЕ ЗА ПОВРЕДЕ ИЛИ ШТЕТУ НАНЕТУ ИД СТРАНЕ ДРЖАВНИХ ОРХАНА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</si>
  <si>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</si>
  <si>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</si>
  <si>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</si>
  <si>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>КОРИШЋЕЊЕ УСЛУГА И РОБА</t>
  </si>
  <si>
    <t>АМОРТИЗАЦИЈА И УПОТРЕБА СРЕДСТАВА ЗА РАД</t>
  </si>
  <si>
    <t>ОТПЛАТА КАМАТА И ПРАТЕЋИ ТРОШКОВИ ЗАДУЖИВАЊА</t>
  </si>
  <si>
    <t xml:space="preserve">ОСТАЛИ РАСХОДИ </t>
  </si>
  <si>
    <t xml:space="preserve">ИЗДАЦИ ЗА НЕФИНАНСИЈСКУ ИМОВИНУ </t>
  </si>
  <si>
    <t>ОСНОВНА СРЕДСТВА</t>
  </si>
  <si>
    <t>ЗАЛИХЕ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</si>
  <si>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</si>
  <si>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</t>
  </si>
  <si>
    <t xml:space="preserve"> ОТПЛАТА ГЛАВНИЦЕ</t>
  </si>
  <si>
    <t>НАБАВКА ФИНАНСИЈСКЕ ИМОВИНЕ</t>
  </si>
  <si>
    <t>УКУПНИ РАСХОДИ И ИЗДАЦИ</t>
  </si>
  <si>
    <t>ТЕКУЋИ ПРИХОДИ И ПРИМАЊА ОД ПРОДАЈЕ НЕФИНАНСИЈСКЕ ИМОВИНЕ</t>
  </si>
  <si>
    <t>ТЕКУЋИ ПРИХОДИ</t>
  </si>
  <si>
    <t>ДОНАЦИЈЕ И ТРАНСФЕРИ</t>
  </si>
  <si>
    <t>ДРУГИ ПРИХОДИ</t>
  </si>
  <si>
    <t>МЕМОРАНДУМСКЕ СТАВКЕ ЗА РЕФУНДАЦИЈУ РАСХОДА</t>
  </si>
  <si>
    <t>ТРАНСФЕРИ ИЗМЕЂУ БУЏЕТСКИХ КОРИСНИКА НА ИСТОМ НИВОУ</t>
  </si>
  <si>
    <t>ПРИМАЊА ОД ПРОДАЈЕ НЕФИНАНСИЈСКЕ ИМОВИНЕ</t>
  </si>
  <si>
    <t>ПРИМАЊА ОД ПРОДАЈЕ ОСНОВНИХ СРЕДСТАВА</t>
  </si>
  <si>
    <t>ПРИМАЊА ОД ПРОДАЈЕ ЗАЛИХА</t>
  </si>
  <si>
    <t>ПРИМАЊА ОД ЗАДУЖИВАЊА И ПРОДАЈЕ ФИНАНСИЈСКЕ ИМОВИНЕ</t>
  </si>
  <si>
    <t>ПРИМАЊА ОД ЗАДУЖИВАЊА</t>
  </si>
  <si>
    <t>ПРИМАЊА ОД ПРОДАЈЕ ФИНАНСИЈСКЕ ИМОВИНЕ</t>
  </si>
  <si>
    <t>УКУПНИ ПРИХОДИ И ПРИМАЊА</t>
  </si>
  <si>
    <t>08.10.2018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</si>
</sst>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</font>
    <font>
      <sz val="12"/>
      <name val="Arial"/>
      <family val="2"/>
    </font>
    <font>
      <sz val="10"/>
      <color indexed="8"/>
      <name val="CHelvPlain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116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6" fillId="2" borderId="0" xfId="0" applyFont="1" applyFill="1" applyAlignment="1" applyProtection="1">
      <alignment wrapText="1"/>
    </xf>
    <xf numFmtId="49" fontId="1" fillId="3" borderId="2" xfId="0" applyNumberFormat="1" applyFont="1" applyFill="1" applyBorder="1" applyAlignment="1" applyProtection="1">
      <protection locked="0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4" fontId="1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1" fillId="2" borderId="0" xfId="0" applyFont="1" applyFill="1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/>
    <xf numFmtId="0" fontId="2" fillId="4" borderId="0" xfId="2" applyFont="1" applyFill="1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9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0" fillId="0" borderId="0" xfId="0" applyBorder="1" applyProtection="1"/>
    <xf numFmtId="10" fontId="12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Protection="1"/>
    <xf numFmtId="0" fontId="14" fillId="0" borderId="0" xfId="0" applyFont="1" applyFill="1" applyProtection="1"/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3" fontId="16" fillId="0" borderId="0" xfId="0" applyNumberFormat="1" applyFont="1" applyFill="1" applyBorder="1" applyProtection="1"/>
    <xf numFmtId="0" fontId="13" fillId="0" borderId="0" xfId="0" applyFont="1" applyFill="1" applyBorder="1" applyAlignment="1" applyProtection="1">
      <alignment vertical="center" wrapText="1"/>
    </xf>
    <xf numFmtId="3" fontId="15" fillId="0" borderId="0" xfId="0" applyNumberFormat="1" applyFont="1" applyFill="1" applyBorder="1" applyProtection="1"/>
    <xf numFmtId="0" fontId="13" fillId="0" borderId="0" xfId="0" applyFont="1" applyFill="1" applyBorder="1" applyAlignment="1" applyProtection="1">
      <alignment vertical="center"/>
    </xf>
    <xf numFmtId="0" fontId="18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wrapText="1"/>
    </xf>
    <xf numFmtId="3" fontId="17" fillId="0" borderId="2" xfId="1" applyNumberFormat="1" applyFont="1" applyFill="1" applyBorder="1" applyAlignment="1">
      <alignment horizontal="right"/>
    </xf>
    <xf numFmtId="3" fontId="17" fillId="0" borderId="2" xfId="1" applyNumberFormat="1" applyFont="1" applyFill="1" applyBorder="1" applyProtection="1">
      <protection locked="0"/>
    </xf>
    <xf numFmtId="3" fontId="17" fillId="0" borderId="2" xfId="1" applyNumberFormat="1" applyFont="1" applyFill="1" applyBorder="1" applyAlignment="1" applyProtection="1">
      <alignment horizontal="right"/>
      <protection locked="0"/>
    </xf>
    <xf numFmtId="3" fontId="17" fillId="0" borderId="2" xfId="4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center" vertical="center" wrapText="1"/>
    </xf>
    <xf numFmtId="0" fontId="8" fillId="0" borderId="0" xfId="0" applyFont="1" applyProtection="1"/>
    <xf numFmtId="3" fontId="17" fillId="0" borderId="2" xfId="1" applyNumberFormat="1" applyFont="1" applyFill="1" applyBorder="1"/>
    <xf numFmtId="0" fontId="21" fillId="0" borderId="3" xfId="1" applyFont="1" applyFill="1" applyBorder="1" applyAlignment="1">
      <alignment horizontal="center" wrapText="1"/>
    </xf>
    <xf numFmtId="0" fontId="19" fillId="2" borderId="2" xfId="1" applyFont="1" applyFill="1" applyBorder="1" applyAlignment="1">
      <alignment wrapText="1"/>
    </xf>
    <xf numFmtId="3" fontId="19" fillId="2" borderId="2" xfId="1" applyNumberFormat="1" applyFont="1" applyFill="1" applyBorder="1" applyAlignment="1">
      <alignment horizontal="right"/>
    </xf>
    <xf numFmtId="3" fontId="19" fillId="2" borderId="2" xfId="1" applyNumberFormat="1" applyFont="1" applyFill="1" applyBorder="1"/>
    <xf numFmtId="3" fontId="17" fillId="2" borderId="2" xfId="1" applyNumberFormat="1" applyFont="1" applyFill="1" applyBorder="1" applyProtection="1"/>
    <xf numFmtId="3" fontId="19" fillId="2" borderId="2" xfId="1" applyNumberFormat="1" applyFont="1" applyFill="1" applyBorder="1" applyProtection="1"/>
    <xf numFmtId="0" fontId="7" fillId="5" borderId="1" xfId="3" applyFont="1" applyFill="1" applyBorder="1" applyAlignment="1" applyProtection="1">
      <alignment horizontal="left" wrapText="1"/>
      <protection locked="0"/>
    </xf>
    <xf numFmtId="0" fontId="22" fillId="4" borderId="0" xfId="0" applyFont="1" applyFill="1" applyProtection="1">
      <protection locked="0"/>
    </xf>
    <xf numFmtId="0" fontId="7" fillId="5" borderId="0" xfId="3" applyFont="1" applyFill="1" applyBorder="1" applyAlignment="1" applyProtection="1">
      <alignment horizontal="left" wrapText="1"/>
      <protection locked="0"/>
    </xf>
    <xf numFmtId="0" fontId="23" fillId="4" borderId="0" xfId="2" applyFont="1" applyFill="1" applyBorder="1"/>
    <xf numFmtId="0" fontId="23" fillId="4" borderId="0" xfId="2" applyFont="1" applyFill="1" applyBorder="1" applyProtection="1">
      <protection locked="0"/>
    </xf>
    <xf numFmtId="0" fontId="23" fillId="4" borderId="0" xfId="0" applyFont="1" applyFill="1" applyAlignment="1" applyProtection="1">
      <alignment horizontal="left"/>
      <protection locked="0"/>
    </xf>
    <xf numFmtId="3" fontId="17" fillId="6" borderId="2" xfId="1" applyNumberFormat="1" applyFont="1" applyFill="1" applyBorder="1" applyProtection="1"/>
    <xf numFmtId="49" fontId="23" fillId="4" borderId="0" xfId="0" applyNumberFormat="1" applyFont="1" applyFill="1"/>
    <xf numFmtId="0" fontId="7" fillId="7" borderId="0" xfId="3" applyFont="1" applyFill="1" applyBorder="1" applyAlignment="1" applyProtection="1">
      <alignment horizontal="left" wrapText="1"/>
      <protection locked="0"/>
    </xf>
    <xf numFmtId="0" fontId="1" fillId="6" borderId="0" xfId="0" applyFont="1" applyFill="1" applyProtection="1"/>
    <xf numFmtId="0" fontId="23" fillId="6" borderId="0" xfId="2" applyFont="1" applyFill="1" applyBorder="1"/>
    <xf numFmtId="0" fontId="17" fillId="0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left" vertical="top"/>
    </xf>
    <xf numFmtId="0" fontId="17" fillId="0" borderId="2" xfId="1" applyFont="1" applyFill="1" applyBorder="1" applyAlignment="1">
      <alignment horizontal="left" vertical="top"/>
    </xf>
    <xf numFmtId="0" fontId="19" fillId="2" borderId="2" xfId="1" applyFont="1" applyFill="1" applyBorder="1" applyAlignment="1">
      <alignment horizontal="left"/>
    </xf>
    <xf numFmtId="3" fontId="19" fillId="2" borderId="2" xfId="1" applyNumberFormat="1" applyFont="1" applyFill="1" applyBorder="1" applyAlignment="1" applyProtection="1">
      <alignment horizontal="right"/>
    </xf>
    <xf numFmtId="3" fontId="19" fillId="6" borderId="2" xfId="1" applyNumberFormat="1" applyFont="1" applyFill="1" applyBorder="1" applyAlignment="1" applyProtection="1">
      <alignment horizontal="right"/>
    </xf>
    <xf numFmtId="3" fontId="17" fillId="6" borderId="2" xfId="1" applyNumberFormat="1" applyFont="1" applyFill="1" applyBorder="1" applyAlignment="1" applyProtection="1">
      <alignment horizontal="right"/>
    </xf>
    <xf numFmtId="3" fontId="19" fillId="6" borderId="2" xfId="1" applyNumberFormat="1" applyFont="1" applyFill="1" applyBorder="1" applyProtection="1"/>
    <xf numFmtId="0" fontId="2" fillId="0" borderId="0" xfId="0" applyFont="1" applyProtection="1"/>
    <xf numFmtId="0" fontId="23" fillId="6" borderId="0" xfId="2" applyFont="1" applyFill="1" applyBorder="1" applyProtection="1">
      <protection locked="0"/>
    </xf>
    <xf numFmtId="0" fontId="22" fillId="6" borderId="0" xfId="0" applyFont="1" applyFill="1" applyProtection="1">
      <protection locked="0"/>
    </xf>
    <xf numFmtId="0" fontId="7" fillId="7" borderId="1" xfId="3" applyFont="1" applyFill="1" applyBorder="1" applyAlignment="1" applyProtection="1">
      <alignment horizontal="left" wrapText="1"/>
      <protection locked="0"/>
    </xf>
    <xf numFmtId="0" fontId="22" fillId="6" borderId="0" xfId="0" applyFont="1" applyFill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5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1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Protection="1">
      <protection locked="0"/>
    </xf>
    <xf numFmtId="4" fontId="2" fillId="0" borderId="2" xfId="0" applyNumberFormat="1" applyFont="1" applyFill="1" applyBorder="1" applyProtection="1">
      <protection locked="0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 vertical="center"/>
    </xf>
    <xf numFmtId="49" fontId="2" fillId="4" borderId="0" xfId="0" applyNumberFormat="1" applyFont="1" applyFill="1"/>
    <xf numFmtId="0" fontId="23" fillId="4" borderId="0" xfId="0" applyFont="1" applyFill="1" applyProtection="1"/>
    <xf numFmtId="0" fontId="19" fillId="2" borderId="2" xfId="1" applyFont="1" applyFill="1" applyBorder="1" applyAlignment="1">
      <alignment horizontal="right"/>
    </xf>
    <xf numFmtId="0" fontId="19" fillId="2" borderId="2" xfId="1" applyFont="1" applyFill="1" applyBorder="1" applyAlignment="1">
      <alignment horizontal="right" vertical="top"/>
    </xf>
    <xf numFmtId="0" fontId="17" fillId="0" borderId="2" xfId="1" applyFont="1" applyFill="1" applyBorder="1" applyAlignment="1">
      <alignment horizontal="right" vertical="top"/>
    </xf>
    <xf numFmtId="0" fontId="26" fillId="0" borderId="0" xfId="0" applyFont="1" applyFill="1" applyBorder="1" applyAlignment="1" applyProtection="1">
      <alignment horizontal="right"/>
    </xf>
    <xf numFmtId="0" fontId="18" fillId="0" borderId="4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wrapText="1"/>
    </xf>
    <xf numFmtId="0" fontId="19" fillId="0" borderId="4" xfId="1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2" fillId="6" borderId="0" xfId="2" applyFont="1" applyFill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</xf>
    <xf numFmtId="0" fontId="24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20" fillId="0" borderId="0" xfId="0" applyFont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>
      <alignment horizontal="center" wrapText="1"/>
    </xf>
    <xf numFmtId="0" fontId="21" fillId="0" borderId="4" xfId="1" applyFont="1" applyFill="1" applyBorder="1" applyAlignment="1">
      <alignment horizontal="center" wrapText="1"/>
    </xf>
    <xf numFmtId="0" fontId="21" fillId="0" borderId="2" xfId="1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</cellXfs>
  <cellStyles count="5">
    <cellStyle name="Normal" xfId="0" builtinId="0"/>
    <cellStyle name="Normal_Copy of Book1" xfId="1"/>
    <cellStyle name="Normal_DEO 1 Zbirni Sestomesecni-07-Sekundarna" xfId="2"/>
    <cellStyle name="Normal_Meni" xfId="3"/>
    <cellStyle name="Normal_ZR_Dvanaestomesecni_2008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</xdr:row>
          <xdr:rowOff>85725</xdr:rowOff>
        </xdr:from>
        <xdr:to>
          <xdr:col>1</xdr:col>
          <xdr:colOff>276225</xdr:colOff>
          <xdr:row>3</xdr:row>
          <xdr:rowOff>76200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17C04B3-7805-457F-BC84-72F7D9B47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38100</xdr:rowOff>
        </xdr:from>
        <xdr:to>
          <xdr:col>1</xdr:col>
          <xdr:colOff>485775</xdr:colOff>
          <xdr:row>5</xdr:row>
          <xdr:rowOff>38100</xdr:rowOff>
        </xdr:to>
        <xdr:sp macro="" textlink="">
          <xdr:nvSpPr>
            <xdr:cNvPr id="1026" name="Label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9FD51C1-93AC-444F-856C-69A902EF9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47625</xdr:rowOff>
        </xdr:from>
        <xdr:to>
          <xdr:col>4</xdr:col>
          <xdr:colOff>571500</xdr:colOff>
          <xdr:row>3</xdr:row>
          <xdr:rowOff>104775</xdr:rowOff>
        </xdr:to>
        <xdr:sp macro="" textlink="">
          <xdr:nvSpPr>
            <xdr:cNvPr id="1029" name="Combo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BD076E6-757B-4739-B160-3CC4BD0AF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19050</xdr:rowOff>
        </xdr:from>
        <xdr:to>
          <xdr:col>1</xdr:col>
          <xdr:colOff>419100</xdr:colOff>
          <xdr:row>7</xdr:row>
          <xdr:rowOff>9525</xdr:rowOff>
        </xdr:to>
        <xdr:sp macro="" textlink="">
          <xdr:nvSpPr>
            <xdr:cNvPr id="1030" name="Label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AFFE294-D062-45C4-8DE9-464202A75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47625</xdr:rowOff>
        </xdr:from>
        <xdr:to>
          <xdr:col>4</xdr:col>
          <xdr:colOff>971550</xdr:colOff>
          <xdr:row>13</xdr:row>
          <xdr:rowOff>161925</xdr:rowOff>
        </xdr:to>
        <xdr:sp macro="" textlink=""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75A30B0-0049-4E98-AAF1-F21B25930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9</xdr:row>
          <xdr:rowOff>123825</xdr:rowOff>
        </xdr:from>
        <xdr:to>
          <xdr:col>4</xdr:col>
          <xdr:colOff>981075</xdr:colOff>
          <xdr:row>11</xdr:row>
          <xdr:rowOff>104775</xdr:rowOff>
        </xdr:to>
        <xdr:sp macro="" textlink=""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9957F61-B8D3-4750-8E5E-0E4E757C7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561975</xdr:colOff>
          <xdr:row>5</xdr:row>
          <xdr:rowOff>57150</xdr:rowOff>
        </xdr:to>
        <xdr:sp macro="" textlink="">
          <xdr:nvSpPr>
            <xdr:cNvPr id="1035" name="ComboBox4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B0887A7-EADA-4985-9F7D-82273F342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9</xdr:row>
          <xdr:rowOff>104775</xdr:rowOff>
        </xdr:from>
        <xdr:to>
          <xdr:col>2</xdr:col>
          <xdr:colOff>285750</xdr:colOff>
          <xdr:row>11</xdr:row>
          <xdr:rowOff>85725</xdr:rowOff>
        </xdr:to>
        <xdr:sp macro="" textlink=""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15849CE-350A-4D12-B28D-948F062BD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12</xdr:row>
          <xdr:rowOff>38100</xdr:rowOff>
        </xdr:from>
        <xdr:to>
          <xdr:col>2</xdr:col>
          <xdr:colOff>276225</xdr:colOff>
          <xdr:row>13</xdr:row>
          <xdr:rowOff>152400</xdr:rowOff>
        </xdr:to>
        <xdr:sp macro="" textlink="">
          <xdr:nvSpPr>
            <xdr:cNvPr id="1051" name="CommandButton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2F0F02B-F9E5-4FFB-BAD2-859240274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</xdr:rowOff>
        </xdr:from>
        <xdr:to>
          <xdr:col>2</xdr:col>
          <xdr:colOff>1714500</xdr:colOff>
          <xdr:row>12</xdr:row>
          <xdr:rowOff>133350</xdr:rowOff>
        </xdr:to>
        <xdr:sp macro="" textlink="">
          <xdr:nvSpPr>
            <xdr:cNvPr id="1052" name="CommandButton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2B6BA0AA-176D-4BDB-8957-AF0B8CF51A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38100</xdr:rowOff>
        </xdr:from>
        <xdr:to>
          <xdr:col>9</xdr:col>
          <xdr:colOff>409575</xdr:colOff>
          <xdr:row>2</xdr:row>
          <xdr:rowOff>152400</xdr:rowOff>
        </xdr:to>
        <xdr:sp macro="" textlink="">
          <xdr:nvSpPr>
            <xdr:cNvPr id="18433" name="CommandButton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959DE4A5-81AE-412D-B191-C5485E8661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38100</xdr:rowOff>
        </xdr:from>
        <xdr:to>
          <xdr:col>9</xdr:col>
          <xdr:colOff>400050</xdr:colOff>
          <xdr:row>2</xdr:row>
          <xdr:rowOff>152400</xdr:rowOff>
        </xdr:to>
        <xdr:sp macro="" textlink="">
          <xdr:nvSpPr>
            <xdr:cNvPr id="19457" name="CommandButton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A2FAE0C6-7FBD-43C8-80DB-19B905A25E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1219200</xdr:colOff>
          <xdr:row>1</xdr:row>
          <xdr:rowOff>9525</xdr:rowOff>
        </xdr:from>
        <xdr:to>
          <xdr:col>6</xdr:col>
          <xdr:colOff>990600</xdr:colOff>
          <xdr:row>2</xdr:row>
          <xdr:rowOff>123825</xdr:rowOff>
        </xdr:to>
        <xdr:sp macro="" textlink="">
          <xdr:nvSpPr>
            <xdr:cNvPr id="22529" name="CommandButton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71F12F60-A454-4AF0-858B-E3DC9A63B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2.emf"/><Relationship Id="rId4" Type="http://schemas.openxmlformats.org/officeDocument/2006/relationships/control" Target="../activeX/activeX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385"/>
  <sheetViews>
    <sheetView showGridLines="0" showRowColHeaders="0" showZeros="0" tabSelected="1" showOutlineSymbols="0" zoomScaleNormal="100" workbookViewId="0">
      <selection activeCell="C7" sqref="C7"/>
    </sheetView>
  </sheetViews>
  <sheetFormatPr defaultRowHeight="12.75"/>
  <cols>
    <col min="1" max="1" width="16.5703125" style="2" customWidth="1"/>
    <col min="2" max="2" width="21.7109375" style="2" customWidth="1"/>
    <col min="3" max="3" width="27" style="2" customWidth="1"/>
    <col min="4" max="4" width="24" style="2" customWidth="1"/>
    <col min="5" max="5" width="53.42578125" style="2" customWidth="1"/>
    <col min="6" max="6" width="24.5703125" style="2" customWidth="1"/>
    <col min="7" max="7" width="27.42578125" style="2" customWidth="1"/>
    <col min="8" max="16384" width="9.140625" style="2"/>
  </cols>
  <sheetData>
    <row r="1" spans="1:6" ht="51" customHeight="1">
      <c r="A1" s="102" t="s">
        <v>495</v>
      </c>
      <c r="B1" s="102"/>
      <c r="C1" s="102"/>
      <c r="D1" s="102"/>
      <c r="E1" s="102"/>
      <c r="F1" s="1"/>
    </row>
    <row r="2" spans="1:6" ht="48" customHeight="1">
      <c r="A2" s="103" t="s">
        <v>485</v>
      </c>
      <c r="B2" s="103"/>
      <c r="C2" s="103"/>
      <c r="D2" s="103"/>
      <c r="E2" s="103"/>
      <c r="F2" s="3"/>
    </row>
    <row r="7" spans="1:6">
      <c r="C7" s="4" t="s">
        <v>530</v>
      </c>
    </row>
    <row r="8" spans="1:6">
      <c r="E8" s="5"/>
    </row>
    <row r="9" spans="1:6">
      <c r="E9" s="6"/>
    </row>
    <row r="10" spans="1:6">
      <c r="C10" s="100"/>
      <c r="D10" s="100"/>
      <c r="E10" s="7"/>
    </row>
    <row r="11" spans="1:6" ht="11.25" customHeight="1">
      <c r="C11" s="100"/>
      <c r="D11" s="100"/>
    </row>
    <row r="12" spans="1:6" ht="13.5" customHeight="1">
      <c r="C12" s="100"/>
      <c r="D12" s="100"/>
      <c r="E12" s="8"/>
    </row>
    <row r="13" spans="1:6" ht="13.5" customHeight="1">
      <c r="C13" s="100"/>
      <c r="D13" s="100"/>
      <c r="E13" s="8"/>
    </row>
    <row r="14" spans="1:6" ht="13.5" customHeight="1">
      <c r="C14" s="100"/>
      <c r="D14" s="100"/>
      <c r="E14" s="8"/>
    </row>
    <row r="15" spans="1:6" ht="13.5" customHeight="1">
      <c r="E15" s="8"/>
    </row>
    <row r="16" spans="1:6" ht="13.5" customHeight="1">
      <c r="E16" s="8"/>
    </row>
    <row r="17" spans="1:6">
      <c r="C17" s="8"/>
      <c r="D17" s="8"/>
      <c r="E17" s="8"/>
    </row>
    <row r="18" spans="1:6">
      <c r="C18" s="8"/>
      <c r="D18" s="8"/>
      <c r="E18" s="101"/>
      <c r="F18" s="101"/>
    </row>
    <row r="19" spans="1:6">
      <c r="C19" s="8"/>
      <c r="D19" s="8"/>
      <c r="E19" s="8"/>
    </row>
    <row r="20" spans="1:6">
      <c r="C20" s="8"/>
      <c r="D20" s="8"/>
      <c r="E20" s="8"/>
    </row>
    <row r="21" spans="1:6">
      <c r="C21" s="8"/>
      <c r="D21" s="8"/>
      <c r="E21" s="8"/>
    </row>
    <row r="22" spans="1:6">
      <c r="C22" s="8"/>
      <c r="D22" s="8"/>
      <c r="E22" s="8"/>
    </row>
    <row r="23" spans="1:6">
      <c r="A23" s="2" t="s">
        <v>0</v>
      </c>
    </row>
    <row r="26" spans="1:6" ht="11.25" customHeight="1"/>
    <row r="27" spans="1:6" hidden="1"/>
    <row r="28" spans="1:6" s="9" customFormat="1" hidden="1"/>
    <row r="29" spans="1:6" s="9" customFormat="1" hidden="1">
      <c r="A29" s="9" t="s">
        <v>8</v>
      </c>
      <c r="B29" s="9" t="str">
        <f>LEFT(Filijala,2)</f>
        <v>05</v>
      </c>
      <c r="D29" s="9" t="s">
        <v>68</v>
      </c>
      <c r="E29" s="9" t="str">
        <f>LEFT(D29,8)</f>
        <v>00205005</v>
      </c>
    </row>
    <row r="30" spans="1:6" s="9" customFormat="1" ht="12.75" hidden="1" customHeight="1">
      <c r="A30" s="51" t="s">
        <v>1</v>
      </c>
      <c r="B30" s="10" t="s">
        <v>2</v>
      </c>
      <c r="C30" s="55" t="s">
        <v>350</v>
      </c>
      <c r="D30" s="72" t="s">
        <v>65</v>
      </c>
    </row>
    <row r="31" spans="1:6" s="9" customFormat="1" ht="12.75" hidden="1" customHeight="1">
      <c r="A31" s="51" t="s">
        <v>3</v>
      </c>
      <c r="B31" s="10" t="s">
        <v>2</v>
      </c>
      <c r="C31" s="55" t="s">
        <v>351</v>
      </c>
      <c r="D31" s="72" t="s">
        <v>66</v>
      </c>
    </row>
    <row r="32" spans="1:6" s="9" customFormat="1" ht="12.75" hidden="1" customHeight="1">
      <c r="A32" s="51" t="s">
        <v>4</v>
      </c>
      <c r="B32" s="11" t="s">
        <v>2</v>
      </c>
      <c r="C32" s="54" t="s">
        <v>5</v>
      </c>
      <c r="D32" s="72" t="s">
        <v>67</v>
      </c>
    </row>
    <row r="33" spans="1:4" s="9" customFormat="1" ht="12.75" hidden="1" customHeight="1">
      <c r="A33" s="51" t="s">
        <v>6</v>
      </c>
      <c r="B33" s="11" t="s">
        <v>2</v>
      </c>
      <c r="C33" s="54" t="s">
        <v>7</v>
      </c>
      <c r="D33" s="72" t="s">
        <v>68</v>
      </c>
    </row>
    <row r="34" spans="1:4" s="9" customFormat="1" ht="12.75" hidden="1" customHeight="1">
      <c r="A34" s="51" t="s">
        <v>8</v>
      </c>
      <c r="B34" s="11" t="s">
        <v>2</v>
      </c>
      <c r="C34" s="54" t="s">
        <v>9</v>
      </c>
      <c r="D34" s="72" t="s">
        <v>69</v>
      </c>
    </row>
    <row r="35" spans="1:4" s="9" customFormat="1" ht="12.75" hidden="1" customHeight="1">
      <c r="A35" s="51" t="s">
        <v>10</v>
      </c>
      <c r="B35" s="11" t="s">
        <v>2</v>
      </c>
      <c r="C35" s="54" t="s">
        <v>352</v>
      </c>
      <c r="D35" s="72" t="s">
        <v>357</v>
      </c>
    </row>
    <row r="36" spans="1:4" s="9" customFormat="1" ht="12.75" hidden="1" customHeight="1">
      <c r="A36" s="51" t="s">
        <v>11</v>
      </c>
      <c r="B36" s="11" t="s">
        <v>12</v>
      </c>
      <c r="C36" s="54" t="s">
        <v>13</v>
      </c>
      <c r="D36" s="72" t="s">
        <v>358</v>
      </c>
    </row>
    <row r="37" spans="1:4" s="9" customFormat="1" ht="12.75" hidden="1" customHeight="1">
      <c r="A37" s="51" t="s">
        <v>14</v>
      </c>
      <c r="B37" s="11" t="s">
        <v>12</v>
      </c>
      <c r="C37" s="54" t="s">
        <v>15</v>
      </c>
      <c r="D37" s="72" t="s">
        <v>359</v>
      </c>
    </row>
    <row r="38" spans="1:4" s="9" customFormat="1" ht="12.75" hidden="1" customHeight="1">
      <c r="A38" s="51" t="s">
        <v>16</v>
      </c>
      <c r="B38" s="11" t="s">
        <v>12</v>
      </c>
      <c r="C38" s="54" t="s">
        <v>17</v>
      </c>
      <c r="D38" s="72"/>
    </row>
    <row r="39" spans="1:4" s="9" customFormat="1" ht="12.75" hidden="1" customHeight="1">
      <c r="A39" s="51" t="s">
        <v>18</v>
      </c>
      <c r="B39" s="11" t="s">
        <v>12</v>
      </c>
      <c r="C39" s="54" t="s">
        <v>353</v>
      </c>
      <c r="D39" s="72"/>
    </row>
    <row r="40" spans="1:4" s="9" customFormat="1" ht="12.75" hidden="1" customHeight="1">
      <c r="A40" s="52" t="s">
        <v>19</v>
      </c>
      <c r="B40" s="11" t="s">
        <v>12</v>
      </c>
      <c r="C40" s="54" t="s">
        <v>21</v>
      </c>
      <c r="D40" s="72"/>
    </row>
    <row r="41" spans="1:4" s="9" customFormat="1" ht="12.75" hidden="1" customHeight="1">
      <c r="A41" s="51" t="s">
        <v>20</v>
      </c>
      <c r="B41" s="11" t="s">
        <v>12</v>
      </c>
      <c r="C41" s="54" t="s">
        <v>23</v>
      </c>
      <c r="D41" s="72"/>
    </row>
    <row r="42" spans="1:4" s="9" customFormat="1" ht="12.75" hidden="1" customHeight="1">
      <c r="A42" s="51" t="s">
        <v>22</v>
      </c>
      <c r="B42" s="11" t="s">
        <v>12</v>
      </c>
      <c r="C42" s="54" t="s">
        <v>25</v>
      </c>
      <c r="D42" s="72"/>
    </row>
    <row r="43" spans="1:4" s="9" customFormat="1" ht="12.75" hidden="1" customHeight="1">
      <c r="A43" s="51" t="s">
        <v>24</v>
      </c>
      <c r="B43" s="11" t="s">
        <v>12</v>
      </c>
      <c r="C43" s="54" t="s">
        <v>27</v>
      </c>
      <c r="D43" s="72"/>
    </row>
    <row r="44" spans="1:4" s="9" customFormat="1" ht="12.75" hidden="1" customHeight="1">
      <c r="A44" s="51" t="s">
        <v>26</v>
      </c>
      <c r="B44" s="11" t="s">
        <v>12</v>
      </c>
      <c r="C44" s="54" t="s">
        <v>336</v>
      </c>
      <c r="D44" s="72"/>
    </row>
    <row r="45" spans="1:4" s="9" customFormat="1" ht="12.75" hidden="1" customHeight="1">
      <c r="A45" s="51" t="s">
        <v>28</v>
      </c>
      <c r="B45" s="11" t="s">
        <v>12</v>
      </c>
      <c r="C45" s="54" t="s">
        <v>337</v>
      </c>
      <c r="D45" s="72"/>
    </row>
    <row r="46" spans="1:4" s="9" customFormat="1" ht="12.75" hidden="1" customHeight="1">
      <c r="A46" s="51" t="s">
        <v>31</v>
      </c>
      <c r="B46" s="11" t="s">
        <v>29</v>
      </c>
      <c r="C46" s="54" t="s">
        <v>30</v>
      </c>
      <c r="D46" s="72"/>
    </row>
    <row r="47" spans="1:4" s="9" customFormat="1" ht="12.75" hidden="1" customHeight="1">
      <c r="A47" s="51" t="s">
        <v>33</v>
      </c>
      <c r="B47" s="11" t="s">
        <v>29</v>
      </c>
      <c r="C47" s="54" t="s">
        <v>32</v>
      </c>
      <c r="D47" s="72"/>
    </row>
    <row r="48" spans="1:4" s="9" customFormat="1" ht="12.75" hidden="1" customHeight="1">
      <c r="A48" s="51" t="s">
        <v>35</v>
      </c>
      <c r="B48" s="11" t="s">
        <v>29</v>
      </c>
      <c r="C48" s="54" t="s">
        <v>34</v>
      </c>
      <c r="D48" s="72"/>
    </row>
    <row r="49" spans="1:4" s="9" customFormat="1" ht="12.75" hidden="1" customHeight="1">
      <c r="A49" s="51" t="s">
        <v>37</v>
      </c>
      <c r="B49" s="11" t="s">
        <v>29</v>
      </c>
      <c r="C49" s="54" t="s">
        <v>36</v>
      </c>
      <c r="D49" s="72"/>
    </row>
    <row r="50" spans="1:4" s="9" customFormat="1" ht="12.75" hidden="1" customHeight="1">
      <c r="A50" s="51" t="s">
        <v>38</v>
      </c>
      <c r="B50" s="11" t="s">
        <v>29</v>
      </c>
      <c r="C50" s="54" t="s">
        <v>40</v>
      </c>
      <c r="D50" s="72"/>
    </row>
    <row r="51" spans="1:4" s="9" customFormat="1" ht="12.75" hidden="1" customHeight="1">
      <c r="A51" s="51" t="s">
        <v>39</v>
      </c>
      <c r="B51" s="11" t="s">
        <v>29</v>
      </c>
      <c r="C51" s="54" t="s">
        <v>42</v>
      </c>
      <c r="D51" s="72"/>
    </row>
    <row r="52" spans="1:4" s="9" customFormat="1" ht="12.75" hidden="1" customHeight="1">
      <c r="A52" s="51" t="s">
        <v>41</v>
      </c>
      <c r="B52" s="11" t="s">
        <v>29</v>
      </c>
      <c r="C52" s="54" t="s">
        <v>44</v>
      </c>
      <c r="D52" s="72"/>
    </row>
    <row r="53" spans="1:4" s="9" customFormat="1" ht="12.75" hidden="1" customHeight="1">
      <c r="A53" s="51" t="s">
        <v>43</v>
      </c>
      <c r="B53" s="11" t="s">
        <v>29</v>
      </c>
      <c r="C53" s="54" t="s">
        <v>46</v>
      </c>
      <c r="D53" s="72"/>
    </row>
    <row r="54" spans="1:4" s="9" customFormat="1" ht="12.75" hidden="1" customHeight="1">
      <c r="A54" s="51" t="s">
        <v>45</v>
      </c>
      <c r="B54" s="11" t="s">
        <v>29</v>
      </c>
      <c r="C54" s="54" t="s">
        <v>366</v>
      </c>
      <c r="D54" s="72"/>
    </row>
    <row r="55" spans="1:4" s="9" customFormat="1" ht="12.75" hidden="1" customHeight="1">
      <c r="A55" s="51" t="s">
        <v>47</v>
      </c>
      <c r="B55" s="11" t="s">
        <v>29</v>
      </c>
      <c r="C55" s="54" t="s">
        <v>391</v>
      </c>
      <c r="D55" s="72"/>
    </row>
    <row r="56" spans="1:4" s="9" customFormat="1" ht="12.75" hidden="1" customHeight="1">
      <c r="A56" s="51" t="s">
        <v>50</v>
      </c>
      <c r="B56" s="11" t="s">
        <v>29</v>
      </c>
      <c r="C56" s="54" t="s">
        <v>367</v>
      </c>
      <c r="D56" s="72"/>
    </row>
    <row r="57" spans="1:4" s="9" customFormat="1" ht="12.75" hidden="1" customHeight="1">
      <c r="A57" s="51" t="s">
        <v>52</v>
      </c>
      <c r="B57" s="11" t="s">
        <v>29</v>
      </c>
      <c r="C57" s="54" t="s">
        <v>368</v>
      </c>
      <c r="D57" s="72"/>
    </row>
    <row r="58" spans="1:4" s="9" customFormat="1" ht="12.75" hidden="1" customHeight="1">
      <c r="A58" s="53" t="s">
        <v>388</v>
      </c>
      <c r="B58" s="11" t="s">
        <v>29</v>
      </c>
      <c r="C58" s="54" t="s">
        <v>369</v>
      </c>
      <c r="D58" s="72"/>
    </row>
    <row r="59" spans="1:4" s="9" customFormat="1" ht="12.75" hidden="1" customHeight="1">
      <c r="A59" s="59"/>
      <c r="B59" s="11" t="s">
        <v>48</v>
      </c>
      <c r="C59" s="54" t="s">
        <v>49</v>
      </c>
      <c r="D59" s="72"/>
    </row>
    <row r="60" spans="1:4" s="9" customFormat="1" ht="12.75" hidden="1" customHeight="1">
      <c r="A60" s="73"/>
      <c r="B60" s="11" t="s">
        <v>48</v>
      </c>
      <c r="C60" s="54" t="s">
        <v>51</v>
      </c>
      <c r="D60" s="72"/>
    </row>
    <row r="61" spans="1:4" s="9" customFormat="1" ht="12.75" hidden="1" customHeight="1">
      <c r="A61" s="73"/>
      <c r="B61" s="11" t="s">
        <v>48</v>
      </c>
      <c r="C61" s="54" t="s">
        <v>53</v>
      </c>
      <c r="D61" s="72"/>
    </row>
    <row r="62" spans="1:4" s="9" customFormat="1" ht="12.75" hidden="1" customHeight="1">
      <c r="A62" s="73"/>
      <c r="B62" s="11" t="s">
        <v>48</v>
      </c>
      <c r="C62" s="54" t="s">
        <v>54</v>
      </c>
      <c r="D62" s="72"/>
    </row>
    <row r="63" spans="1:4" s="9" customFormat="1" ht="12.75" hidden="1" customHeight="1">
      <c r="A63" s="73"/>
      <c r="B63" s="11" t="s">
        <v>48</v>
      </c>
      <c r="C63" s="54" t="s">
        <v>55</v>
      </c>
      <c r="D63" s="72"/>
    </row>
    <row r="64" spans="1:4" s="9" customFormat="1" ht="12.75" hidden="1" customHeight="1">
      <c r="A64" s="73"/>
      <c r="B64" s="11" t="s">
        <v>48</v>
      </c>
      <c r="C64" s="54" t="s">
        <v>56</v>
      </c>
      <c r="D64" s="72"/>
    </row>
    <row r="65" spans="1:4" s="9" customFormat="1" ht="12.75" hidden="1" customHeight="1">
      <c r="A65" s="74"/>
      <c r="B65" s="11" t="s">
        <v>48</v>
      </c>
      <c r="C65" s="54" t="s">
        <v>57</v>
      </c>
      <c r="D65" s="72"/>
    </row>
    <row r="66" spans="1:4" s="9" customFormat="1" ht="12.75" hidden="1" customHeight="1">
      <c r="A66" s="73"/>
      <c r="B66" s="11" t="s">
        <v>48</v>
      </c>
      <c r="C66" s="54" t="s">
        <v>58</v>
      </c>
      <c r="D66" s="72"/>
    </row>
    <row r="67" spans="1:4" s="9" customFormat="1" ht="12.75" hidden="1" customHeight="1">
      <c r="A67" s="73"/>
      <c r="B67" s="11" t="s">
        <v>48</v>
      </c>
      <c r="C67" s="54" t="s">
        <v>59</v>
      </c>
      <c r="D67" s="72"/>
    </row>
    <row r="68" spans="1:4" s="9" customFormat="1" ht="12.75" hidden="1" customHeight="1">
      <c r="A68" s="73"/>
      <c r="B68" s="11" t="s">
        <v>48</v>
      </c>
      <c r="C68" s="54" t="s">
        <v>60</v>
      </c>
      <c r="D68" s="72"/>
    </row>
    <row r="69" spans="1:4" s="9" customFormat="1" ht="12.75" hidden="1" customHeight="1">
      <c r="A69" s="73"/>
      <c r="B69" s="11" t="s">
        <v>48</v>
      </c>
      <c r="C69" s="54" t="s">
        <v>61</v>
      </c>
      <c r="D69" s="72"/>
    </row>
    <row r="70" spans="1:4" s="9" customFormat="1" ht="12.75" hidden="1" customHeight="1">
      <c r="A70" s="73"/>
      <c r="B70" s="11" t="s">
        <v>48</v>
      </c>
      <c r="C70" s="54" t="s">
        <v>62</v>
      </c>
      <c r="D70" s="72"/>
    </row>
    <row r="71" spans="1:4" s="9" customFormat="1" ht="12.75" hidden="1" customHeight="1">
      <c r="A71" s="73"/>
      <c r="B71" s="11" t="s">
        <v>48</v>
      </c>
      <c r="C71" s="54" t="s">
        <v>63</v>
      </c>
      <c r="D71" s="72"/>
    </row>
    <row r="72" spans="1:4" s="9" customFormat="1" ht="12.75" hidden="1" customHeight="1">
      <c r="A72" s="73"/>
      <c r="B72" s="11" t="s">
        <v>48</v>
      </c>
      <c r="C72" s="54" t="s">
        <v>354</v>
      </c>
      <c r="D72" s="72"/>
    </row>
    <row r="73" spans="1:4" s="9" customFormat="1" ht="12.75" hidden="1" customHeight="1">
      <c r="A73" s="73"/>
      <c r="B73" s="11" t="s">
        <v>48</v>
      </c>
      <c r="C73" s="54" t="s">
        <v>355</v>
      </c>
      <c r="D73" s="72"/>
    </row>
    <row r="74" spans="1:4" s="9" customFormat="1" ht="12.75" hidden="1" customHeight="1">
      <c r="A74" s="73"/>
      <c r="B74" s="11" t="s">
        <v>48</v>
      </c>
      <c r="C74" s="54" t="s">
        <v>356</v>
      </c>
      <c r="D74" s="72"/>
    </row>
    <row r="75" spans="1:4" s="9" customFormat="1" ht="12.75" hidden="1" customHeight="1">
      <c r="A75" s="73"/>
      <c r="B75" s="11" t="s">
        <v>64</v>
      </c>
      <c r="C75" s="54" t="s">
        <v>65</v>
      </c>
      <c r="D75" s="72"/>
    </row>
    <row r="76" spans="1:4" s="9" customFormat="1" ht="12.75" hidden="1" customHeight="1">
      <c r="A76" s="73"/>
      <c r="B76" s="11" t="s">
        <v>64</v>
      </c>
      <c r="C76" s="54" t="s">
        <v>66</v>
      </c>
      <c r="D76" s="72"/>
    </row>
    <row r="77" spans="1:4" s="9" customFormat="1" ht="12.75" hidden="1" customHeight="1">
      <c r="A77" s="73"/>
      <c r="B77" s="11" t="s">
        <v>64</v>
      </c>
      <c r="C77" s="54" t="s">
        <v>67</v>
      </c>
      <c r="D77" s="72"/>
    </row>
    <row r="78" spans="1:4" s="9" customFormat="1" ht="12.75" hidden="1" customHeight="1">
      <c r="A78" s="73"/>
      <c r="B78" s="11" t="s">
        <v>64</v>
      </c>
      <c r="C78" s="54" t="s">
        <v>68</v>
      </c>
      <c r="D78" s="72"/>
    </row>
    <row r="79" spans="1:4" s="9" customFormat="1" ht="12.75" hidden="1" customHeight="1">
      <c r="A79" s="73"/>
      <c r="B79" s="11" t="s">
        <v>64</v>
      </c>
      <c r="C79" s="54" t="s">
        <v>69</v>
      </c>
      <c r="D79" s="72"/>
    </row>
    <row r="80" spans="1:4" s="9" customFormat="1" ht="12.75" hidden="1" customHeight="1">
      <c r="A80" s="73"/>
      <c r="B80" s="11" t="s">
        <v>64</v>
      </c>
      <c r="C80" s="54" t="s">
        <v>357</v>
      </c>
      <c r="D80" s="72"/>
    </row>
    <row r="81" spans="1:4" s="9" customFormat="1" ht="12.75" hidden="1" customHeight="1">
      <c r="A81" s="73"/>
      <c r="B81" s="11" t="s">
        <v>64</v>
      </c>
      <c r="C81" s="54" t="s">
        <v>358</v>
      </c>
      <c r="D81" s="72"/>
    </row>
    <row r="82" spans="1:4" s="9" customFormat="1" ht="12.75" hidden="1" customHeight="1">
      <c r="A82" s="73"/>
      <c r="B82" s="11" t="s">
        <v>64</v>
      </c>
      <c r="C82" s="54" t="s">
        <v>359</v>
      </c>
      <c r="D82" s="72"/>
    </row>
    <row r="83" spans="1:4" s="9" customFormat="1" ht="12.75" hidden="1" customHeight="1">
      <c r="A83" s="73"/>
      <c r="B83" s="11" t="s">
        <v>70</v>
      </c>
      <c r="C83" s="54" t="s">
        <v>71</v>
      </c>
      <c r="D83" s="72"/>
    </row>
    <row r="84" spans="1:4" s="9" customFormat="1" ht="12.75" hidden="1" customHeight="1">
      <c r="A84" s="73"/>
      <c r="B84" s="11" t="s">
        <v>70</v>
      </c>
      <c r="C84" s="54" t="s">
        <v>360</v>
      </c>
      <c r="D84" s="72"/>
    </row>
    <row r="85" spans="1:4" s="9" customFormat="1" ht="12.75" hidden="1" customHeight="1">
      <c r="A85" s="73"/>
      <c r="B85" s="11" t="s">
        <v>70</v>
      </c>
      <c r="C85" s="54" t="s">
        <v>361</v>
      </c>
      <c r="D85" s="72"/>
    </row>
    <row r="86" spans="1:4" s="9" customFormat="1" ht="12.75" hidden="1" customHeight="1">
      <c r="A86" s="73"/>
      <c r="B86" s="11" t="s">
        <v>70</v>
      </c>
      <c r="C86" s="54" t="s">
        <v>72</v>
      </c>
      <c r="D86" s="72"/>
    </row>
    <row r="87" spans="1:4" s="9" customFormat="1" ht="12.75" hidden="1" customHeight="1">
      <c r="A87" s="73"/>
      <c r="B87" s="11" t="s">
        <v>70</v>
      </c>
      <c r="C87" s="54" t="s">
        <v>73</v>
      </c>
      <c r="D87" s="72"/>
    </row>
    <row r="88" spans="1:4" s="9" customFormat="1" ht="12.75" hidden="1" customHeight="1">
      <c r="A88" s="73"/>
      <c r="B88" s="11" t="s">
        <v>70</v>
      </c>
      <c r="C88" s="54" t="s">
        <v>74</v>
      </c>
      <c r="D88" s="72"/>
    </row>
    <row r="89" spans="1:4" s="9" customFormat="1" ht="12.75" hidden="1" customHeight="1">
      <c r="A89" s="73"/>
      <c r="B89" s="11" t="s">
        <v>70</v>
      </c>
      <c r="C89" s="54" t="s">
        <v>75</v>
      </c>
      <c r="D89" s="72"/>
    </row>
    <row r="90" spans="1:4" s="9" customFormat="1" ht="12.75" hidden="1" customHeight="1">
      <c r="A90" s="73"/>
      <c r="B90" s="11" t="s">
        <v>70</v>
      </c>
      <c r="C90" s="54" t="s">
        <v>76</v>
      </c>
      <c r="D90" s="72"/>
    </row>
    <row r="91" spans="1:4" s="9" customFormat="1" ht="12.75" hidden="1" customHeight="1">
      <c r="A91" s="73"/>
      <c r="B91" s="11" t="s">
        <v>70</v>
      </c>
      <c r="C91" s="54" t="s">
        <v>77</v>
      </c>
      <c r="D91" s="72"/>
    </row>
    <row r="92" spans="1:4" s="9" customFormat="1" ht="12.75" hidden="1" customHeight="1">
      <c r="A92" s="73"/>
      <c r="B92" s="11" t="s">
        <v>70</v>
      </c>
      <c r="C92" s="54" t="s">
        <v>78</v>
      </c>
      <c r="D92" s="72"/>
    </row>
    <row r="93" spans="1:4" s="9" customFormat="1" ht="12.75" hidden="1" customHeight="1">
      <c r="A93" s="73"/>
      <c r="B93" s="11" t="s">
        <v>70</v>
      </c>
      <c r="C93" s="54" t="s">
        <v>79</v>
      </c>
      <c r="D93" s="72"/>
    </row>
    <row r="94" spans="1:4" s="9" customFormat="1" ht="12.75" hidden="1" customHeight="1">
      <c r="A94" s="73"/>
      <c r="B94" s="11" t="s">
        <v>70</v>
      </c>
      <c r="C94" s="54" t="s">
        <v>80</v>
      </c>
      <c r="D94" s="72"/>
    </row>
    <row r="95" spans="1:4" s="9" customFormat="1" ht="12.75" hidden="1" customHeight="1">
      <c r="A95" s="73"/>
      <c r="B95" s="11" t="s">
        <v>70</v>
      </c>
      <c r="C95" s="54" t="s">
        <v>81</v>
      </c>
      <c r="D95" s="72"/>
    </row>
    <row r="96" spans="1:4" s="9" customFormat="1" ht="12.75" hidden="1" customHeight="1">
      <c r="A96" s="73"/>
      <c r="B96" s="11" t="s">
        <v>70</v>
      </c>
      <c r="C96" s="54" t="s">
        <v>82</v>
      </c>
      <c r="D96" s="72"/>
    </row>
    <row r="97" spans="1:4" s="9" customFormat="1" ht="12.75" hidden="1" customHeight="1">
      <c r="A97" s="73"/>
      <c r="B97" s="11" t="s">
        <v>70</v>
      </c>
      <c r="C97" s="54" t="s">
        <v>83</v>
      </c>
      <c r="D97" s="72"/>
    </row>
    <row r="98" spans="1:4" s="9" customFormat="1" ht="12.75" hidden="1" customHeight="1">
      <c r="A98" s="73"/>
      <c r="B98" s="11" t="s">
        <v>70</v>
      </c>
      <c r="C98" s="54" t="s">
        <v>84</v>
      </c>
      <c r="D98" s="72"/>
    </row>
    <row r="99" spans="1:4" s="9" customFormat="1" ht="12.75" hidden="1" customHeight="1">
      <c r="A99" s="73"/>
      <c r="B99" s="11" t="s">
        <v>70</v>
      </c>
      <c r="C99" s="54" t="s">
        <v>85</v>
      </c>
      <c r="D99" s="72"/>
    </row>
    <row r="100" spans="1:4" s="9" customFormat="1" ht="12.75" hidden="1" customHeight="1">
      <c r="A100" s="73"/>
      <c r="B100" s="11" t="s">
        <v>70</v>
      </c>
      <c r="C100" s="54" t="s">
        <v>86</v>
      </c>
      <c r="D100" s="72"/>
    </row>
    <row r="101" spans="1:4" s="9" customFormat="1" ht="12.75" hidden="1" customHeight="1">
      <c r="A101" s="73"/>
      <c r="B101" s="11" t="s">
        <v>70</v>
      </c>
      <c r="C101" s="54" t="s">
        <v>87</v>
      </c>
      <c r="D101" s="72"/>
    </row>
    <row r="102" spans="1:4" s="9" customFormat="1" ht="12.75" hidden="1" customHeight="1">
      <c r="A102" s="73"/>
      <c r="B102" s="11" t="s">
        <v>70</v>
      </c>
      <c r="C102" s="54" t="s">
        <v>88</v>
      </c>
      <c r="D102" s="72"/>
    </row>
    <row r="103" spans="1:4" s="9" customFormat="1" ht="12.75" hidden="1" customHeight="1">
      <c r="A103" s="73"/>
      <c r="B103" s="11" t="s">
        <v>70</v>
      </c>
      <c r="C103" s="54" t="s">
        <v>89</v>
      </c>
      <c r="D103" s="72"/>
    </row>
    <row r="104" spans="1:4" s="9" customFormat="1" ht="12.75" hidden="1" customHeight="1">
      <c r="A104" s="73"/>
      <c r="B104" s="11" t="s">
        <v>70</v>
      </c>
      <c r="C104" s="54" t="s">
        <v>90</v>
      </c>
      <c r="D104" s="72"/>
    </row>
    <row r="105" spans="1:4" s="9" customFormat="1" ht="12.75" hidden="1" customHeight="1">
      <c r="A105" s="73"/>
      <c r="B105" s="11" t="s">
        <v>70</v>
      </c>
      <c r="C105" s="54" t="s">
        <v>91</v>
      </c>
      <c r="D105" s="72"/>
    </row>
    <row r="106" spans="1:4" s="9" customFormat="1" ht="12.75" hidden="1" customHeight="1">
      <c r="A106" s="73"/>
      <c r="B106" s="11" t="s">
        <v>70</v>
      </c>
      <c r="C106" s="54" t="s">
        <v>92</v>
      </c>
      <c r="D106" s="72"/>
    </row>
    <row r="107" spans="1:4" s="9" customFormat="1" ht="12.75" hidden="1" customHeight="1">
      <c r="A107" s="73"/>
      <c r="B107" s="11" t="s">
        <v>70</v>
      </c>
      <c r="C107" s="54" t="s">
        <v>339</v>
      </c>
      <c r="D107" s="72"/>
    </row>
    <row r="108" spans="1:4" s="9" customFormat="1" ht="12.75" hidden="1" customHeight="1">
      <c r="A108" s="73"/>
      <c r="B108" s="11" t="s">
        <v>70</v>
      </c>
      <c r="C108" s="54" t="s">
        <v>340</v>
      </c>
      <c r="D108" s="72"/>
    </row>
    <row r="109" spans="1:4" s="9" customFormat="1" ht="12.75" hidden="1" customHeight="1">
      <c r="A109" s="73"/>
      <c r="B109" s="11" t="s">
        <v>70</v>
      </c>
      <c r="C109" s="54" t="s">
        <v>341</v>
      </c>
      <c r="D109" s="72"/>
    </row>
    <row r="110" spans="1:4" s="9" customFormat="1" ht="12.75" hidden="1" customHeight="1">
      <c r="A110" s="73"/>
      <c r="B110" s="11" t="s">
        <v>70</v>
      </c>
      <c r="C110" s="54" t="s">
        <v>392</v>
      </c>
      <c r="D110" s="72"/>
    </row>
    <row r="111" spans="1:4" s="9" customFormat="1" ht="12.75" hidden="1" customHeight="1">
      <c r="A111" s="73"/>
      <c r="B111" s="11" t="s">
        <v>93</v>
      </c>
      <c r="C111" s="54" t="s">
        <v>94</v>
      </c>
      <c r="D111" s="72"/>
    </row>
    <row r="112" spans="1:4" s="9" customFormat="1" ht="12.75" hidden="1" customHeight="1">
      <c r="A112" s="73"/>
      <c r="B112" s="11" t="s">
        <v>93</v>
      </c>
      <c r="C112" s="54" t="s">
        <v>95</v>
      </c>
      <c r="D112" s="72"/>
    </row>
    <row r="113" spans="1:4" s="9" customFormat="1" ht="12.75" hidden="1" customHeight="1">
      <c r="A113" s="73"/>
      <c r="B113" s="11" t="s">
        <v>93</v>
      </c>
      <c r="C113" s="54" t="s">
        <v>96</v>
      </c>
      <c r="D113" s="72"/>
    </row>
    <row r="114" spans="1:4" s="9" customFormat="1" ht="12.75" hidden="1" customHeight="1">
      <c r="A114" s="73"/>
      <c r="B114" s="11" t="s">
        <v>93</v>
      </c>
      <c r="C114" s="54" t="s">
        <v>97</v>
      </c>
      <c r="D114" s="72"/>
    </row>
    <row r="115" spans="1:4" s="9" customFormat="1" ht="12.75" hidden="1" customHeight="1">
      <c r="A115" s="73"/>
      <c r="B115" s="11" t="s">
        <v>93</v>
      </c>
      <c r="C115" s="54" t="s">
        <v>98</v>
      </c>
      <c r="D115" s="72"/>
    </row>
    <row r="116" spans="1:4" s="9" customFormat="1" ht="12.75" hidden="1" customHeight="1">
      <c r="A116" s="73"/>
      <c r="B116" s="11" t="s">
        <v>93</v>
      </c>
      <c r="C116" s="54" t="s">
        <v>99</v>
      </c>
      <c r="D116" s="72"/>
    </row>
    <row r="117" spans="1:4" s="9" customFormat="1" ht="12.75" hidden="1" customHeight="1">
      <c r="A117" s="73"/>
      <c r="B117" s="11" t="s">
        <v>93</v>
      </c>
      <c r="C117" s="54" t="s">
        <v>100</v>
      </c>
      <c r="D117" s="72"/>
    </row>
    <row r="118" spans="1:4" s="9" customFormat="1" ht="12.75" hidden="1" customHeight="1">
      <c r="A118" s="73"/>
      <c r="B118" s="11" t="s">
        <v>93</v>
      </c>
      <c r="C118" s="54" t="s">
        <v>101</v>
      </c>
      <c r="D118" s="72"/>
    </row>
    <row r="119" spans="1:4" s="9" customFormat="1" ht="12.75" hidden="1" customHeight="1">
      <c r="A119" s="73"/>
      <c r="B119" s="11" t="s">
        <v>93</v>
      </c>
      <c r="C119" s="54" t="s">
        <v>362</v>
      </c>
      <c r="D119" s="72"/>
    </row>
    <row r="120" spans="1:4" s="9" customFormat="1" ht="12.75" hidden="1" customHeight="1">
      <c r="A120" s="73"/>
      <c r="B120" s="11" t="s">
        <v>93</v>
      </c>
      <c r="C120" s="54" t="s">
        <v>102</v>
      </c>
      <c r="D120" s="72"/>
    </row>
    <row r="121" spans="1:4" s="9" customFormat="1" ht="12.75" hidden="1" customHeight="1">
      <c r="A121" s="73"/>
      <c r="B121" s="11" t="s">
        <v>93</v>
      </c>
      <c r="C121" s="54" t="s">
        <v>342</v>
      </c>
      <c r="D121" s="72"/>
    </row>
    <row r="122" spans="1:4" s="9" customFormat="1" ht="12.75" hidden="1" customHeight="1">
      <c r="A122" s="73"/>
      <c r="B122" s="11" t="s">
        <v>93</v>
      </c>
      <c r="C122" s="54" t="s">
        <v>343</v>
      </c>
      <c r="D122" s="72"/>
    </row>
    <row r="123" spans="1:4" s="9" customFormat="1" ht="12.75" hidden="1" customHeight="1">
      <c r="A123" s="73"/>
      <c r="B123" s="11" t="s">
        <v>103</v>
      </c>
      <c r="C123" s="54" t="s">
        <v>104</v>
      </c>
      <c r="D123" s="72"/>
    </row>
    <row r="124" spans="1:4" s="9" customFormat="1" ht="12.75" hidden="1" customHeight="1">
      <c r="A124" s="73"/>
      <c r="B124" s="11" t="s">
        <v>103</v>
      </c>
      <c r="C124" s="54" t="s">
        <v>105</v>
      </c>
      <c r="D124" s="72"/>
    </row>
    <row r="125" spans="1:4" s="9" customFormat="1" ht="12.75" hidden="1" customHeight="1">
      <c r="A125" s="73"/>
      <c r="B125" s="11" t="s">
        <v>103</v>
      </c>
      <c r="C125" s="54" t="s">
        <v>106</v>
      </c>
      <c r="D125" s="72"/>
    </row>
    <row r="126" spans="1:4" s="9" customFormat="1" ht="12.75" hidden="1" customHeight="1">
      <c r="A126" s="73"/>
      <c r="B126" s="11" t="s">
        <v>103</v>
      </c>
      <c r="C126" s="54" t="s">
        <v>107</v>
      </c>
      <c r="D126" s="72"/>
    </row>
    <row r="127" spans="1:4" s="9" customFormat="1" ht="12.75" hidden="1" customHeight="1">
      <c r="A127" s="73"/>
      <c r="B127" s="11" t="s">
        <v>103</v>
      </c>
      <c r="C127" s="54" t="s">
        <v>108</v>
      </c>
      <c r="D127" s="72"/>
    </row>
    <row r="128" spans="1:4" s="9" customFormat="1" ht="12.75" hidden="1" customHeight="1">
      <c r="A128" s="73"/>
      <c r="B128" s="11" t="s">
        <v>103</v>
      </c>
      <c r="C128" s="54" t="s">
        <v>109</v>
      </c>
      <c r="D128" s="72"/>
    </row>
    <row r="129" spans="1:4" s="9" customFormat="1" ht="12.75" hidden="1" customHeight="1">
      <c r="A129" s="73"/>
      <c r="B129" s="11" t="s">
        <v>103</v>
      </c>
      <c r="C129" s="54" t="s">
        <v>110</v>
      </c>
      <c r="D129" s="72"/>
    </row>
    <row r="130" spans="1:4" s="9" customFormat="1" ht="12.75" hidden="1" customHeight="1">
      <c r="A130" s="73"/>
      <c r="B130" s="11" t="s">
        <v>103</v>
      </c>
      <c r="C130" s="54" t="s">
        <v>111</v>
      </c>
      <c r="D130" s="72"/>
    </row>
    <row r="131" spans="1:4" s="9" customFormat="1" ht="12.75" hidden="1" customHeight="1">
      <c r="A131" s="73"/>
      <c r="B131" s="11" t="s">
        <v>103</v>
      </c>
      <c r="C131" s="54" t="s">
        <v>112</v>
      </c>
      <c r="D131" s="72"/>
    </row>
    <row r="132" spans="1:4" s="9" customFormat="1" ht="12.75" hidden="1" customHeight="1">
      <c r="A132" s="73"/>
      <c r="B132" s="11" t="s">
        <v>103</v>
      </c>
      <c r="C132" s="54" t="s">
        <v>113</v>
      </c>
      <c r="D132" s="72"/>
    </row>
    <row r="133" spans="1:4" s="9" customFormat="1" ht="12.75" hidden="1" customHeight="1">
      <c r="A133" s="73"/>
      <c r="B133" s="11" t="s">
        <v>103</v>
      </c>
      <c r="C133" s="54" t="s">
        <v>378</v>
      </c>
      <c r="D133" s="72"/>
    </row>
    <row r="134" spans="1:4" s="9" customFormat="1" ht="12.75" hidden="1" customHeight="1">
      <c r="A134" s="73"/>
      <c r="B134" s="11" t="s">
        <v>103</v>
      </c>
      <c r="C134" s="54" t="s">
        <v>379</v>
      </c>
      <c r="D134" s="72"/>
    </row>
    <row r="135" spans="1:4" s="9" customFormat="1" ht="12.75" hidden="1" customHeight="1">
      <c r="A135" s="73"/>
      <c r="B135" s="11" t="s">
        <v>103</v>
      </c>
      <c r="C135" s="54" t="s">
        <v>380</v>
      </c>
      <c r="D135" s="72"/>
    </row>
    <row r="136" spans="1:4" s="9" customFormat="1" ht="12.75" hidden="1" customHeight="1">
      <c r="A136" s="73"/>
      <c r="B136" s="11" t="s">
        <v>103</v>
      </c>
      <c r="C136" s="54" t="s">
        <v>381</v>
      </c>
      <c r="D136" s="72"/>
    </row>
    <row r="137" spans="1:4" s="9" customFormat="1" ht="12.75" hidden="1" customHeight="1">
      <c r="A137" s="73"/>
      <c r="B137" s="11" t="s">
        <v>114</v>
      </c>
      <c r="C137" s="54" t="s">
        <v>115</v>
      </c>
      <c r="D137" s="72"/>
    </row>
    <row r="138" spans="1:4" s="9" customFormat="1" ht="12.75" hidden="1" customHeight="1">
      <c r="A138" s="73"/>
      <c r="B138" s="11" t="s">
        <v>114</v>
      </c>
      <c r="C138" s="54" t="s">
        <v>116</v>
      </c>
      <c r="D138" s="72"/>
    </row>
    <row r="139" spans="1:4" s="9" customFormat="1" ht="12.75" hidden="1" customHeight="1">
      <c r="A139" s="73"/>
      <c r="B139" s="11" t="s">
        <v>114</v>
      </c>
      <c r="C139" s="54" t="s">
        <v>117</v>
      </c>
      <c r="D139" s="72"/>
    </row>
    <row r="140" spans="1:4" s="9" customFormat="1" ht="12.75" hidden="1" customHeight="1">
      <c r="A140" s="73"/>
      <c r="B140" s="11" t="s">
        <v>114</v>
      </c>
      <c r="C140" s="54" t="s">
        <v>118</v>
      </c>
      <c r="D140" s="72"/>
    </row>
    <row r="141" spans="1:4" s="9" customFormat="1" ht="12.75" hidden="1" customHeight="1">
      <c r="A141" s="73"/>
      <c r="B141" s="11" t="s">
        <v>114</v>
      </c>
      <c r="C141" s="54" t="s">
        <v>370</v>
      </c>
      <c r="D141" s="72"/>
    </row>
    <row r="142" spans="1:4" s="9" customFormat="1" ht="12.75" hidden="1" customHeight="1">
      <c r="A142" s="73"/>
      <c r="B142" s="11" t="s">
        <v>114</v>
      </c>
      <c r="C142" s="54" t="s">
        <v>371</v>
      </c>
      <c r="D142" s="72"/>
    </row>
    <row r="143" spans="1:4" s="9" customFormat="1" ht="12.75" hidden="1" customHeight="1">
      <c r="A143" s="73"/>
      <c r="B143" s="11" t="s">
        <v>114</v>
      </c>
      <c r="C143" s="54" t="s">
        <v>372</v>
      </c>
      <c r="D143" s="72"/>
    </row>
    <row r="144" spans="1:4" s="9" customFormat="1" ht="12.75" hidden="1" customHeight="1">
      <c r="A144" s="73"/>
      <c r="B144" s="11" t="s">
        <v>114</v>
      </c>
      <c r="C144" s="54" t="s">
        <v>373</v>
      </c>
      <c r="D144" s="72"/>
    </row>
    <row r="145" spans="1:4" s="9" customFormat="1" ht="12.75" hidden="1" customHeight="1">
      <c r="A145" s="73"/>
      <c r="B145" s="11" t="s">
        <v>114</v>
      </c>
      <c r="C145" s="54" t="s">
        <v>400</v>
      </c>
      <c r="D145" s="72"/>
    </row>
    <row r="146" spans="1:4" s="9" customFormat="1" ht="12.75" hidden="1" customHeight="1">
      <c r="A146" s="73"/>
      <c r="B146" s="11" t="s">
        <v>119</v>
      </c>
      <c r="C146" s="54" t="s">
        <v>120</v>
      </c>
      <c r="D146" s="72"/>
    </row>
    <row r="147" spans="1:4" s="9" customFormat="1" ht="12.75" hidden="1" customHeight="1">
      <c r="A147" s="73"/>
      <c r="B147" s="11" t="s">
        <v>119</v>
      </c>
      <c r="C147" s="54" t="s">
        <v>121</v>
      </c>
      <c r="D147" s="72"/>
    </row>
    <row r="148" spans="1:4" s="9" customFormat="1" ht="12.75" hidden="1" customHeight="1">
      <c r="A148" s="73"/>
      <c r="B148" s="11" t="s">
        <v>119</v>
      </c>
      <c r="C148" s="54" t="s">
        <v>122</v>
      </c>
      <c r="D148" s="72"/>
    </row>
    <row r="149" spans="1:4" s="9" customFormat="1" ht="12.75" hidden="1" customHeight="1">
      <c r="A149" s="73"/>
      <c r="B149" s="11" t="s">
        <v>119</v>
      </c>
      <c r="C149" s="54" t="s">
        <v>123</v>
      </c>
      <c r="D149" s="72"/>
    </row>
    <row r="150" spans="1:4" s="9" customFormat="1" ht="12.75" hidden="1" customHeight="1">
      <c r="A150" s="73"/>
      <c r="B150" s="11" t="s">
        <v>119</v>
      </c>
      <c r="C150" s="54" t="s">
        <v>124</v>
      </c>
      <c r="D150" s="72"/>
    </row>
    <row r="151" spans="1:4" s="9" customFormat="1" ht="12.75" hidden="1" customHeight="1">
      <c r="A151" s="73"/>
      <c r="B151" s="11" t="s">
        <v>119</v>
      </c>
      <c r="C151" s="54" t="s">
        <v>125</v>
      </c>
      <c r="D151" s="72"/>
    </row>
    <row r="152" spans="1:4" s="9" customFormat="1" ht="12.75" hidden="1" customHeight="1">
      <c r="A152" s="73"/>
      <c r="B152" s="11" t="s">
        <v>119</v>
      </c>
      <c r="C152" s="54" t="s">
        <v>382</v>
      </c>
      <c r="D152" s="72"/>
    </row>
    <row r="153" spans="1:4" s="9" customFormat="1" ht="12.75" hidden="1" customHeight="1">
      <c r="A153" s="73"/>
      <c r="B153" s="11" t="s">
        <v>119</v>
      </c>
      <c r="C153" s="54" t="s">
        <v>393</v>
      </c>
      <c r="D153" s="72"/>
    </row>
    <row r="154" spans="1:4" s="9" customFormat="1" ht="12.75" hidden="1" customHeight="1">
      <c r="A154" s="73"/>
      <c r="B154" s="11" t="s">
        <v>126</v>
      </c>
      <c r="C154" s="54" t="s">
        <v>127</v>
      </c>
      <c r="D154" s="72"/>
    </row>
    <row r="155" spans="1:4" s="9" customFormat="1" ht="12.75" hidden="1" customHeight="1">
      <c r="A155" s="73"/>
      <c r="B155" s="11" t="s">
        <v>126</v>
      </c>
      <c r="C155" s="54" t="s">
        <v>128</v>
      </c>
      <c r="D155" s="72"/>
    </row>
    <row r="156" spans="1:4" s="9" customFormat="1" ht="12.75" hidden="1" customHeight="1">
      <c r="A156" s="73"/>
      <c r="B156" s="11" t="s">
        <v>126</v>
      </c>
      <c r="C156" s="54" t="s">
        <v>129</v>
      </c>
      <c r="D156" s="72"/>
    </row>
    <row r="157" spans="1:4" s="9" customFormat="1" ht="12.75" hidden="1" customHeight="1">
      <c r="A157" s="73"/>
      <c r="B157" s="11" t="s">
        <v>126</v>
      </c>
      <c r="C157" s="54" t="s">
        <v>130</v>
      </c>
      <c r="D157" s="72"/>
    </row>
    <row r="158" spans="1:4" s="9" customFormat="1" ht="12.75" hidden="1" customHeight="1">
      <c r="A158" s="73"/>
      <c r="B158" s="11" t="s">
        <v>126</v>
      </c>
      <c r="C158" s="54" t="s">
        <v>131</v>
      </c>
      <c r="D158" s="72"/>
    </row>
    <row r="159" spans="1:4" s="9" customFormat="1" ht="12.75" hidden="1" customHeight="1">
      <c r="A159" s="73"/>
      <c r="B159" s="11" t="s">
        <v>126</v>
      </c>
      <c r="C159" s="54" t="s">
        <v>374</v>
      </c>
      <c r="D159" s="72"/>
    </row>
    <row r="160" spans="1:4" s="9" customFormat="1" ht="12.75" hidden="1" customHeight="1">
      <c r="A160" s="73"/>
      <c r="B160" s="11" t="s">
        <v>126</v>
      </c>
      <c r="C160" s="54" t="s">
        <v>375</v>
      </c>
      <c r="D160" s="72"/>
    </row>
    <row r="161" spans="1:4" s="9" customFormat="1" ht="12.75" hidden="1" customHeight="1">
      <c r="A161" s="73"/>
      <c r="B161" s="11" t="s">
        <v>126</v>
      </c>
      <c r="C161" s="54" t="s">
        <v>376</v>
      </c>
      <c r="D161" s="72"/>
    </row>
    <row r="162" spans="1:4" s="9" customFormat="1" ht="12.75" hidden="1" customHeight="1">
      <c r="A162" s="73"/>
      <c r="B162" s="11" t="s">
        <v>126</v>
      </c>
      <c r="C162" s="54" t="s">
        <v>383</v>
      </c>
      <c r="D162" s="72"/>
    </row>
    <row r="163" spans="1:4" s="9" customFormat="1" ht="12.75" hidden="1" customHeight="1">
      <c r="A163" s="73"/>
      <c r="B163" s="11" t="s">
        <v>126</v>
      </c>
      <c r="C163" s="54" t="s">
        <v>384</v>
      </c>
      <c r="D163" s="72"/>
    </row>
    <row r="164" spans="1:4" s="9" customFormat="1" ht="12.75" hidden="1" customHeight="1">
      <c r="A164" s="73"/>
      <c r="B164" s="11" t="s">
        <v>126</v>
      </c>
      <c r="C164" s="54" t="s">
        <v>401</v>
      </c>
      <c r="D164" s="72"/>
    </row>
    <row r="165" spans="1:4" s="9" customFormat="1" ht="12.75" hidden="1" customHeight="1">
      <c r="A165" s="73"/>
      <c r="B165" s="11" t="s">
        <v>126</v>
      </c>
      <c r="C165" s="54" t="s">
        <v>402</v>
      </c>
      <c r="D165" s="72"/>
    </row>
    <row r="166" spans="1:4" s="9" customFormat="1" ht="12.75" hidden="1" customHeight="1">
      <c r="A166" s="73"/>
      <c r="B166" s="11" t="s">
        <v>132</v>
      </c>
      <c r="C166" s="54" t="s">
        <v>133</v>
      </c>
      <c r="D166" s="72"/>
    </row>
    <row r="167" spans="1:4" s="9" customFormat="1" ht="12.75" hidden="1" customHeight="1">
      <c r="A167" s="73"/>
      <c r="B167" s="11" t="s">
        <v>132</v>
      </c>
      <c r="C167" s="54" t="s">
        <v>134</v>
      </c>
      <c r="D167" s="72"/>
    </row>
    <row r="168" spans="1:4" s="9" customFormat="1" ht="12.75" hidden="1" customHeight="1">
      <c r="A168" s="73"/>
      <c r="B168" s="11" t="s">
        <v>132</v>
      </c>
      <c r="C168" s="54" t="s">
        <v>135</v>
      </c>
      <c r="D168" s="72"/>
    </row>
    <row r="169" spans="1:4" s="9" customFormat="1" ht="12.75" hidden="1" customHeight="1">
      <c r="A169" s="73"/>
      <c r="B169" s="11" t="s">
        <v>132</v>
      </c>
      <c r="C169" s="54" t="s">
        <v>136</v>
      </c>
      <c r="D169" s="72"/>
    </row>
    <row r="170" spans="1:4" s="9" customFormat="1" ht="12.75" hidden="1" customHeight="1">
      <c r="A170" s="73"/>
      <c r="B170" s="11" t="s">
        <v>132</v>
      </c>
      <c r="C170" s="54" t="s">
        <v>137</v>
      </c>
      <c r="D170" s="72"/>
    </row>
    <row r="171" spans="1:4" s="9" customFormat="1" ht="12.75" hidden="1" customHeight="1">
      <c r="A171" s="73"/>
      <c r="B171" s="11" t="s">
        <v>132</v>
      </c>
      <c r="C171" s="54" t="s">
        <v>138</v>
      </c>
      <c r="D171" s="72"/>
    </row>
    <row r="172" spans="1:4" s="9" customFormat="1" ht="12.75" hidden="1" customHeight="1">
      <c r="A172" s="73"/>
      <c r="B172" s="11" t="s">
        <v>132</v>
      </c>
      <c r="C172" s="54" t="s">
        <v>139</v>
      </c>
      <c r="D172" s="72"/>
    </row>
    <row r="173" spans="1:4" s="9" customFormat="1" ht="12.75" hidden="1" customHeight="1">
      <c r="A173" s="73"/>
      <c r="B173" s="11" t="s">
        <v>132</v>
      </c>
      <c r="C173" s="54" t="s">
        <v>140</v>
      </c>
      <c r="D173" s="72"/>
    </row>
    <row r="174" spans="1:4" s="9" customFormat="1" ht="12.75" hidden="1" customHeight="1">
      <c r="A174" s="73"/>
      <c r="B174" s="11" t="s">
        <v>132</v>
      </c>
      <c r="C174" s="54" t="s">
        <v>141</v>
      </c>
      <c r="D174" s="72"/>
    </row>
    <row r="175" spans="1:4" s="9" customFormat="1" ht="12.75" hidden="1" customHeight="1">
      <c r="A175" s="73"/>
      <c r="B175" s="11" t="s">
        <v>132</v>
      </c>
      <c r="C175" s="54" t="s">
        <v>142</v>
      </c>
      <c r="D175" s="72"/>
    </row>
    <row r="176" spans="1:4" s="9" customFormat="1" ht="12.75" hidden="1" customHeight="1">
      <c r="A176" s="73"/>
      <c r="B176" s="11" t="s">
        <v>132</v>
      </c>
      <c r="C176" s="54" t="s">
        <v>143</v>
      </c>
      <c r="D176" s="72"/>
    </row>
    <row r="177" spans="1:4" s="9" customFormat="1" ht="12.75" hidden="1" customHeight="1">
      <c r="A177" s="73"/>
      <c r="B177" s="11" t="s">
        <v>132</v>
      </c>
      <c r="C177" s="54" t="s">
        <v>144</v>
      </c>
      <c r="D177" s="72"/>
    </row>
    <row r="178" spans="1:4" s="9" customFormat="1" ht="12.75" hidden="1" customHeight="1">
      <c r="A178" s="73"/>
      <c r="B178" s="11" t="s">
        <v>132</v>
      </c>
      <c r="C178" s="54" t="s">
        <v>145</v>
      </c>
      <c r="D178" s="72"/>
    </row>
    <row r="179" spans="1:4" s="9" customFormat="1" ht="12.75" hidden="1" customHeight="1">
      <c r="A179" s="73"/>
      <c r="B179" s="11" t="s">
        <v>132</v>
      </c>
      <c r="C179" s="54" t="s">
        <v>146</v>
      </c>
      <c r="D179" s="72"/>
    </row>
    <row r="180" spans="1:4" s="9" customFormat="1" ht="12.75" hidden="1" customHeight="1">
      <c r="A180" s="73"/>
      <c r="B180" s="11" t="s">
        <v>147</v>
      </c>
      <c r="C180" s="54" t="s">
        <v>148</v>
      </c>
      <c r="D180" s="72"/>
    </row>
    <row r="181" spans="1:4" s="9" customFormat="1" ht="12.75" hidden="1" customHeight="1">
      <c r="A181" s="73"/>
      <c r="B181" s="11" t="s">
        <v>147</v>
      </c>
      <c r="C181" s="54" t="s">
        <v>149</v>
      </c>
      <c r="D181" s="72"/>
    </row>
    <row r="182" spans="1:4" s="9" customFormat="1" ht="12.75" hidden="1" customHeight="1">
      <c r="A182" s="73"/>
      <c r="B182" s="11" t="s">
        <v>147</v>
      </c>
      <c r="C182" s="54" t="s">
        <v>150</v>
      </c>
      <c r="D182" s="72"/>
    </row>
    <row r="183" spans="1:4" s="9" customFormat="1" ht="12.75" hidden="1" customHeight="1">
      <c r="A183" s="73"/>
      <c r="B183" s="11" t="s">
        <v>147</v>
      </c>
      <c r="C183" s="54" t="s">
        <v>151</v>
      </c>
      <c r="D183" s="72"/>
    </row>
    <row r="184" spans="1:4" s="9" customFormat="1" ht="12.75" hidden="1" customHeight="1">
      <c r="A184" s="73"/>
      <c r="B184" s="11" t="s">
        <v>147</v>
      </c>
      <c r="C184" s="54" t="s">
        <v>152</v>
      </c>
      <c r="D184" s="72"/>
    </row>
    <row r="185" spans="1:4" s="9" customFormat="1" ht="12.75" hidden="1" customHeight="1">
      <c r="A185" s="73"/>
      <c r="B185" s="11" t="s">
        <v>147</v>
      </c>
      <c r="C185" s="54" t="s">
        <v>153</v>
      </c>
      <c r="D185" s="72"/>
    </row>
    <row r="186" spans="1:4" s="9" customFormat="1" ht="12.75" hidden="1" customHeight="1">
      <c r="A186" s="73"/>
      <c r="B186" s="11" t="s">
        <v>147</v>
      </c>
      <c r="C186" s="54" t="s">
        <v>154</v>
      </c>
      <c r="D186" s="72"/>
    </row>
    <row r="187" spans="1:4" s="9" customFormat="1" ht="12.75" hidden="1" customHeight="1">
      <c r="A187" s="73"/>
      <c r="B187" s="11" t="s">
        <v>147</v>
      </c>
      <c r="C187" s="54" t="s">
        <v>155</v>
      </c>
      <c r="D187" s="72"/>
    </row>
    <row r="188" spans="1:4" s="9" customFormat="1" ht="12.75" hidden="1" customHeight="1">
      <c r="A188" s="73"/>
      <c r="B188" s="11" t="s">
        <v>147</v>
      </c>
      <c r="C188" s="54" t="s">
        <v>156</v>
      </c>
      <c r="D188" s="72"/>
    </row>
    <row r="189" spans="1:4" s="9" customFormat="1" ht="12.75" hidden="1" customHeight="1">
      <c r="A189" s="73"/>
      <c r="B189" s="11" t="s">
        <v>147</v>
      </c>
      <c r="C189" s="54" t="s">
        <v>394</v>
      </c>
      <c r="D189" s="72"/>
    </row>
    <row r="190" spans="1:4" s="9" customFormat="1" ht="12.75" hidden="1" customHeight="1">
      <c r="A190" s="73"/>
      <c r="B190" s="11" t="s">
        <v>147</v>
      </c>
      <c r="C190" s="54" t="s">
        <v>395</v>
      </c>
      <c r="D190" s="72"/>
    </row>
    <row r="191" spans="1:4" s="9" customFormat="1" ht="12.75" hidden="1" customHeight="1">
      <c r="A191" s="73"/>
      <c r="B191" s="11" t="s">
        <v>147</v>
      </c>
      <c r="C191" s="54" t="s">
        <v>396</v>
      </c>
      <c r="D191" s="72"/>
    </row>
    <row r="192" spans="1:4" s="9" customFormat="1" ht="12.75" hidden="1" customHeight="1">
      <c r="A192" s="73"/>
      <c r="B192" s="11" t="s">
        <v>157</v>
      </c>
      <c r="C192" s="54" t="s">
        <v>158</v>
      </c>
      <c r="D192" s="72"/>
    </row>
    <row r="193" spans="1:4" s="9" customFormat="1" ht="12.75" hidden="1" customHeight="1">
      <c r="A193" s="73"/>
      <c r="B193" s="11" t="s">
        <v>157</v>
      </c>
      <c r="C193" s="54" t="s">
        <v>159</v>
      </c>
      <c r="D193" s="72"/>
    </row>
    <row r="194" spans="1:4" s="9" customFormat="1" ht="12.75" hidden="1" customHeight="1">
      <c r="A194" s="73"/>
      <c r="B194" s="11" t="s">
        <v>157</v>
      </c>
      <c r="C194" s="54" t="s">
        <v>160</v>
      </c>
      <c r="D194" s="72"/>
    </row>
    <row r="195" spans="1:4" s="9" customFormat="1" ht="12.75" hidden="1" customHeight="1">
      <c r="A195" s="73"/>
      <c r="B195" s="11" t="s">
        <v>157</v>
      </c>
      <c r="C195" s="54" t="s">
        <v>161</v>
      </c>
      <c r="D195" s="72"/>
    </row>
    <row r="196" spans="1:4" s="9" customFormat="1" ht="12.75" hidden="1" customHeight="1">
      <c r="A196" s="73"/>
      <c r="B196" s="11" t="s">
        <v>157</v>
      </c>
      <c r="C196" s="54" t="s">
        <v>162</v>
      </c>
      <c r="D196" s="72"/>
    </row>
    <row r="197" spans="1:4" s="9" customFormat="1" ht="12.75" hidden="1" customHeight="1">
      <c r="A197" s="73"/>
      <c r="B197" s="11" t="s">
        <v>157</v>
      </c>
      <c r="C197" s="54" t="s">
        <v>466</v>
      </c>
      <c r="D197" s="72"/>
    </row>
    <row r="198" spans="1:4" s="9" customFormat="1" ht="12.75" hidden="1" customHeight="1">
      <c r="A198" s="73"/>
      <c r="B198" s="11" t="s">
        <v>157</v>
      </c>
      <c r="C198" s="54" t="s">
        <v>467</v>
      </c>
      <c r="D198" s="72"/>
    </row>
    <row r="199" spans="1:4" s="9" customFormat="1" ht="12.75" hidden="1" customHeight="1">
      <c r="A199" s="73"/>
      <c r="B199" s="11" t="s">
        <v>163</v>
      </c>
      <c r="C199" s="54" t="s">
        <v>164</v>
      </c>
      <c r="D199" s="72"/>
    </row>
    <row r="200" spans="1:4" s="9" customFormat="1" ht="12.75" hidden="1" customHeight="1">
      <c r="A200" s="73"/>
      <c r="B200" s="11" t="s">
        <v>163</v>
      </c>
      <c r="C200" s="54" t="s">
        <v>165</v>
      </c>
      <c r="D200" s="72"/>
    </row>
    <row r="201" spans="1:4" s="9" customFormat="1" ht="12.75" hidden="1" customHeight="1">
      <c r="A201" s="73"/>
      <c r="B201" s="11" t="s">
        <v>163</v>
      </c>
      <c r="C201" s="54" t="s">
        <v>166</v>
      </c>
      <c r="D201" s="72"/>
    </row>
    <row r="202" spans="1:4" s="9" customFormat="1" ht="12.75" hidden="1" customHeight="1">
      <c r="A202" s="73"/>
      <c r="B202" s="11" t="s">
        <v>163</v>
      </c>
      <c r="C202" s="54" t="s">
        <v>167</v>
      </c>
      <c r="D202" s="72"/>
    </row>
    <row r="203" spans="1:4" s="9" customFormat="1" ht="12.75" hidden="1" customHeight="1">
      <c r="A203" s="73"/>
      <c r="B203" s="11" t="s">
        <v>163</v>
      </c>
      <c r="C203" s="54" t="s">
        <v>168</v>
      </c>
      <c r="D203" s="72"/>
    </row>
    <row r="204" spans="1:4" s="9" customFormat="1" ht="12.75" hidden="1" customHeight="1">
      <c r="A204" s="73"/>
      <c r="B204" s="11" t="s">
        <v>163</v>
      </c>
      <c r="C204" s="54" t="s">
        <v>169</v>
      </c>
      <c r="D204" s="72"/>
    </row>
    <row r="205" spans="1:4" s="9" customFormat="1" ht="12.75" hidden="1" customHeight="1">
      <c r="A205" s="73"/>
      <c r="B205" s="11" t="s">
        <v>170</v>
      </c>
      <c r="C205" s="54" t="s">
        <v>171</v>
      </c>
      <c r="D205" s="72"/>
    </row>
    <row r="206" spans="1:4" s="9" customFormat="1" ht="12.75" hidden="1" customHeight="1">
      <c r="A206" s="73"/>
      <c r="B206" s="11" t="s">
        <v>170</v>
      </c>
      <c r="C206" s="54" t="s">
        <v>172</v>
      </c>
      <c r="D206" s="72"/>
    </row>
    <row r="207" spans="1:4" s="9" customFormat="1" ht="12.75" hidden="1" customHeight="1">
      <c r="A207" s="73"/>
      <c r="B207" s="11" t="s">
        <v>170</v>
      </c>
      <c r="C207" s="54" t="s">
        <v>173</v>
      </c>
      <c r="D207" s="72"/>
    </row>
    <row r="208" spans="1:4" s="9" customFormat="1" ht="12.75" hidden="1" customHeight="1">
      <c r="A208" s="73"/>
      <c r="B208" s="11" t="s">
        <v>170</v>
      </c>
      <c r="C208" s="12" t="s">
        <v>174</v>
      </c>
      <c r="D208" s="99"/>
    </row>
    <row r="209" spans="1:4" s="9" customFormat="1" ht="12.75" hidden="1" customHeight="1">
      <c r="A209" s="73"/>
      <c r="B209" s="11" t="s">
        <v>175</v>
      </c>
      <c r="C209" s="54" t="s">
        <v>176</v>
      </c>
      <c r="D209" s="72"/>
    </row>
    <row r="210" spans="1:4" s="9" customFormat="1" ht="12.75" hidden="1" customHeight="1">
      <c r="A210" s="73"/>
      <c r="B210" s="11" t="s">
        <v>175</v>
      </c>
      <c r="C210" s="54" t="s">
        <v>177</v>
      </c>
      <c r="D210" s="72"/>
    </row>
    <row r="211" spans="1:4" s="9" customFormat="1" ht="12.75" hidden="1" customHeight="1">
      <c r="A211" s="73"/>
      <c r="B211" s="11" t="s">
        <v>175</v>
      </c>
      <c r="C211" s="54" t="s">
        <v>178</v>
      </c>
      <c r="D211" s="72"/>
    </row>
    <row r="212" spans="1:4" s="9" customFormat="1" ht="12.75" hidden="1" customHeight="1">
      <c r="A212" s="73"/>
      <c r="B212" s="11" t="s">
        <v>175</v>
      </c>
      <c r="C212" s="54" t="s">
        <v>179</v>
      </c>
      <c r="D212" s="72"/>
    </row>
    <row r="213" spans="1:4" s="9" customFormat="1" ht="12.75" hidden="1" customHeight="1">
      <c r="A213" s="73"/>
      <c r="B213" s="11" t="s">
        <v>175</v>
      </c>
      <c r="C213" s="54" t="s">
        <v>363</v>
      </c>
      <c r="D213" s="72"/>
    </row>
    <row r="214" spans="1:4" s="9" customFormat="1" ht="12.75" hidden="1" customHeight="1">
      <c r="A214" s="73"/>
      <c r="B214" s="11" t="s">
        <v>175</v>
      </c>
      <c r="C214" s="54" t="s">
        <v>364</v>
      </c>
      <c r="D214" s="72"/>
    </row>
    <row r="215" spans="1:4" s="9" customFormat="1" ht="12.75" hidden="1" customHeight="1">
      <c r="A215" s="73"/>
      <c r="B215" s="11" t="s">
        <v>175</v>
      </c>
      <c r="C215" s="54" t="s">
        <v>403</v>
      </c>
      <c r="D215" s="72"/>
    </row>
    <row r="216" spans="1:4" s="9" customFormat="1" ht="12.75" hidden="1" customHeight="1">
      <c r="A216" s="73"/>
      <c r="B216" s="11" t="s">
        <v>175</v>
      </c>
      <c r="C216" s="54" t="s">
        <v>404</v>
      </c>
      <c r="D216" s="72"/>
    </row>
    <row r="217" spans="1:4" s="9" customFormat="1" ht="12.75" hidden="1" customHeight="1">
      <c r="A217" s="73"/>
      <c r="B217" s="11" t="s">
        <v>175</v>
      </c>
      <c r="C217" s="54" t="s">
        <v>405</v>
      </c>
      <c r="D217" s="72"/>
    </row>
    <row r="218" spans="1:4" s="9" customFormat="1" ht="12.75" hidden="1" customHeight="1">
      <c r="A218" s="73"/>
      <c r="B218" s="11" t="s">
        <v>175</v>
      </c>
      <c r="C218" s="54" t="s">
        <v>469</v>
      </c>
      <c r="D218" s="72"/>
    </row>
    <row r="219" spans="1:4" s="9" customFormat="1" ht="12.75" hidden="1" customHeight="1">
      <c r="A219" s="73"/>
      <c r="B219" s="11" t="s">
        <v>180</v>
      </c>
      <c r="C219" s="54" t="s">
        <v>181</v>
      </c>
      <c r="D219" s="72"/>
    </row>
    <row r="220" spans="1:4" s="9" customFormat="1" ht="12.75" hidden="1" customHeight="1">
      <c r="A220" s="73"/>
      <c r="B220" s="11" t="s">
        <v>180</v>
      </c>
      <c r="C220" s="54" t="s">
        <v>182</v>
      </c>
      <c r="D220" s="72"/>
    </row>
    <row r="221" spans="1:4" s="9" customFormat="1" ht="12.75" hidden="1" customHeight="1">
      <c r="A221" s="73"/>
      <c r="B221" s="11" t="s">
        <v>389</v>
      </c>
      <c r="C221" s="54" t="s">
        <v>183</v>
      </c>
      <c r="D221" s="72"/>
    </row>
    <row r="222" spans="1:4" s="9" customFormat="1" ht="12.75" hidden="1" customHeight="1">
      <c r="A222" s="73"/>
      <c r="B222" s="11" t="s">
        <v>180</v>
      </c>
      <c r="C222" s="54" t="s">
        <v>184</v>
      </c>
      <c r="D222" s="72"/>
    </row>
    <row r="223" spans="1:4" s="9" customFormat="1" ht="12.75" hidden="1" customHeight="1">
      <c r="A223" s="73"/>
      <c r="B223" s="11" t="s">
        <v>180</v>
      </c>
      <c r="C223" s="54" t="s">
        <v>185</v>
      </c>
      <c r="D223" s="72"/>
    </row>
    <row r="224" spans="1:4" s="9" customFormat="1" ht="12.75" hidden="1" customHeight="1">
      <c r="A224" s="73"/>
      <c r="B224" s="11" t="s">
        <v>180</v>
      </c>
      <c r="C224" s="54" t="s">
        <v>186</v>
      </c>
      <c r="D224" s="72"/>
    </row>
    <row r="225" spans="1:4" s="9" customFormat="1" ht="12.75" hidden="1" customHeight="1">
      <c r="A225" s="73"/>
      <c r="B225" s="11" t="s">
        <v>389</v>
      </c>
      <c r="C225" s="54" t="s">
        <v>187</v>
      </c>
      <c r="D225" s="72"/>
    </row>
    <row r="226" spans="1:4" s="9" customFormat="1" ht="12.75" hidden="1" customHeight="1">
      <c r="A226" s="73"/>
      <c r="B226" s="11" t="s">
        <v>180</v>
      </c>
      <c r="C226" s="54" t="s">
        <v>188</v>
      </c>
      <c r="D226" s="72"/>
    </row>
    <row r="227" spans="1:4" s="9" customFormat="1" ht="12.75" hidden="1" customHeight="1">
      <c r="A227" s="73"/>
      <c r="B227" s="11" t="s">
        <v>180</v>
      </c>
      <c r="C227" s="54" t="s">
        <v>189</v>
      </c>
      <c r="D227" s="72"/>
    </row>
    <row r="228" spans="1:4" s="9" customFormat="1" ht="12.75" hidden="1" customHeight="1">
      <c r="A228" s="73"/>
      <c r="B228" s="11" t="s">
        <v>389</v>
      </c>
      <c r="C228" s="54" t="s">
        <v>397</v>
      </c>
      <c r="D228" s="72"/>
    </row>
    <row r="229" spans="1:4" s="9" customFormat="1" ht="12.75" hidden="1" customHeight="1">
      <c r="A229" s="73"/>
      <c r="B229" s="11" t="s">
        <v>389</v>
      </c>
      <c r="C229" s="54" t="s">
        <v>398</v>
      </c>
      <c r="D229" s="72"/>
    </row>
    <row r="230" spans="1:4" s="9" customFormat="1" ht="12.75" hidden="1" customHeight="1">
      <c r="A230" s="73"/>
      <c r="B230" s="89" t="s">
        <v>180</v>
      </c>
      <c r="C230" s="54" t="s">
        <v>411</v>
      </c>
      <c r="D230" s="72"/>
    </row>
    <row r="231" spans="1:4" s="9" customFormat="1" ht="12.75" hidden="1" customHeight="1">
      <c r="A231" s="73"/>
      <c r="B231" s="89" t="s">
        <v>180</v>
      </c>
      <c r="C231" s="54" t="s">
        <v>412</v>
      </c>
      <c r="D231" s="72"/>
    </row>
    <row r="232" spans="1:4" s="9" customFormat="1" ht="12.75" hidden="1" customHeight="1">
      <c r="A232" s="73"/>
      <c r="B232" s="11" t="s">
        <v>389</v>
      </c>
      <c r="C232" s="54" t="s">
        <v>486</v>
      </c>
      <c r="D232" s="72"/>
    </row>
    <row r="233" spans="1:4" s="9" customFormat="1" ht="12.75" hidden="1" customHeight="1">
      <c r="A233" s="73"/>
      <c r="B233" s="89" t="s">
        <v>190</v>
      </c>
      <c r="C233" s="54" t="s">
        <v>191</v>
      </c>
      <c r="D233" s="72"/>
    </row>
    <row r="234" spans="1:4" s="9" customFormat="1" ht="12.75" hidden="1" customHeight="1">
      <c r="A234" s="73"/>
      <c r="B234" s="11" t="s">
        <v>190</v>
      </c>
      <c r="C234" s="54" t="s">
        <v>192</v>
      </c>
      <c r="D234" s="72"/>
    </row>
    <row r="235" spans="1:4" s="9" customFormat="1" ht="12.75" hidden="1" customHeight="1">
      <c r="A235" s="73"/>
      <c r="B235" s="11" t="s">
        <v>190</v>
      </c>
      <c r="C235" s="54" t="s">
        <v>193</v>
      </c>
      <c r="D235" s="72"/>
    </row>
    <row r="236" spans="1:4" s="9" customFormat="1" ht="12.75" hidden="1" customHeight="1">
      <c r="A236" s="73"/>
      <c r="B236" s="11" t="s">
        <v>190</v>
      </c>
      <c r="C236" s="54" t="s">
        <v>194</v>
      </c>
      <c r="D236" s="72"/>
    </row>
    <row r="237" spans="1:4" s="9" customFormat="1" ht="12.75" hidden="1" customHeight="1">
      <c r="A237" s="73"/>
      <c r="B237" s="11" t="s">
        <v>190</v>
      </c>
      <c r="C237" s="54" t="s">
        <v>195</v>
      </c>
      <c r="D237" s="72"/>
    </row>
    <row r="238" spans="1:4" s="9" customFormat="1" ht="12.75" hidden="1" customHeight="1">
      <c r="A238" s="73"/>
      <c r="B238" s="11" t="s">
        <v>190</v>
      </c>
      <c r="C238" s="54" t="s">
        <v>196</v>
      </c>
      <c r="D238" s="72"/>
    </row>
    <row r="239" spans="1:4" s="9" customFormat="1" ht="12.75" hidden="1" customHeight="1">
      <c r="A239" s="73"/>
      <c r="B239" s="11" t="s">
        <v>190</v>
      </c>
      <c r="C239" s="54" t="s">
        <v>197</v>
      </c>
      <c r="D239" s="72"/>
    </row>
    <row r="240" spans="1:4" s="9" customFormat="1" ht="12.75" hidden="1" customHeight="1">
      <c r="A240" s="73"/>
      <c r="B240" s="11" t="s">
        <v>190</v>
      </c>
      <c r="C240" s="54" t="s">
        <v>198</v>
      </c>
      <c r="D240" s="72"/>
    </row>
    <row r="241" spans="1:4" s="9" customFormat="1" ht="12.75" hidden="1" customHeight="1">
      <c r="A241" s="73"/>
      <c r="B241" s="11" t="s">
        <v>190</v>
      </c>
      <c r="C241" s="54" t="s">
        <v>406</v>
      </c>
      <c r="D241" s="72"/>
    </row>
    <row r="242" spans="1:4" s="9" customFormat="1" ht="12.75" hidden="1" customHeight="1">
      <c r="A242" s="73"/>
      <c r="B242" s="58" t="s">
        <v>190</v>
      </c>
      <c r="C242" s="54" t="s">
        <v>407</v>
      </c>
      <c r="D242" s="72"/>
    </row>
    <row r="243" spans="1:4" s="9" customFormat="1" ht="12.75" hidden="1" customHeight="1">
      <c r="A243" s="73"/>
      <c r="B243" s="11" t="s">
        <v>199</v>
      </c>
      <c r="C243" s="54" t="s">
        <v>200</v>
      </c>
      <c r="D243" s="72"/>
    </row>
    <row r="244" spans="1:4" s="9" customFormat="1" ht="12.75" hidden="1" customHeight="1">
      <c r="A244" s="73"/>
      <c r="B244" s="11" t="s">
        <v>199</v>
      </c>
      <c r="C244" s="54" t="s">
        <v>201</v>
      </c>
      <c r="D244" s="72"/>
    </row>
    <row r="245" spans="1:4" s="9" customFormat="1" ht="12.75" hidden="1" customHeight="1">
      <c r="A245" s="73"/>
      <c r="B245" s="11" t="s">
        <v>199</v>
      </c>
      <c r="C245" s="54" t="s">
        <v>202</v>
      </c>
      <c r="D245" s="72"/>
    </row>
    <row r="246" spans="1:4" s="9" customFormat="1" ht="12.75" hidden="1" customHeight="1">
      <c r="A246" s="73"/>
      <c r="B246" s="11" t="s">
        <v>199</v>
      </c>
      <c r="C246" s="54" t="s">
        <v>203</v>
      </c>
      <c r="D246" s="72"/>
    </row>
    <row r="247" spans="1:4" s="9" customFormat="1" ht="12.75" hidden="1" customHeight="1">
      <c r="A247" s="73"/>
      <c r="B247" s="11" t="s">
        <v>199</v>
      </c>
      <c r="C247" s="54" t="s">
        <v>204</v>
      </c>
      <c r="D247" s="72"/>
    </row>
    <row r="248" spans="1:4" s="9" customFormat="1" ht="12.75" hidden="1" customHeight="1">
      <c r="A248" s="73"/>
      <c r="B248" s="11" t="s">
        <v>199</v>
      </c>
      <c r="C248" s="54" t="s">
        <v>205</v>
      </c>
      <c r="D248" s="72"/>
    </row>
    <row r="249" spans="1:4" s="9" customFormat="1" ht="12.75" hidden="1" customHeight="1">
      <c r="A249" s="73"/>
      <c r="B249" s="11" t="s">
        <v>199</v>
      </c>
      <c r="C249" s="54" t="s">
        <v>206</v>
      </c>
      <c r="D249" s="72"/>
    </row>
    <row r="250" spans="1:4" s="9" customFormat="1" ht="12.75" hidden="1" customHeight="1">
      <c r="A250" s="73"/>
      <c r="B250" s="11" t="s">
        <v>199</v>
      </c>
      <c r="C250" s="54" t="s">
        <v>207</v>
      </c>
      <c r="D250" s="72"/>
    </row>
    <row r="251" spans="1:4" s="9" customFormat="1" ht="12.75" hidden="1" customHeight="1">
      <c r="A251" s="73"/>
      <c r="B251" s="11" t="s">
        <v>199</v>
      </c>
      <c r="C251" s="54" t="s">
        <v>208</v>
      </c>
      <c r="D251" s="72"/>
    </row>
    <row r="252" spans="1:4" s="9" customFormat="1" ht="12.75" hidden="1" customHeight="1">
      <c r="A252" s="73"/>
      <c r="B252" s="11" t="s">
        <v>199</v>
      </c>
      <c r="C252" s="54" t="s">
        <v>209</v>
      </c>
      <c r="D252" s="72"/>
    </row>
    <row r="253" spans="1:4" s="9" customFormat="1" ht="12.75" hidden="1" customHeight="1">
      <c r="A253" s="73"/>
      <c r="B253" s="11" t="s">
        <v>199</v>
      </c>
      <c r="C253" s="54" t="s">
        <v>210</v>
      </c>
      <c r="D253" s="72"/>
    </row>
    <row r="254" spans="1:4" s="9" customFormat="1" ht="12.75" hidden="1" customHeight="1">
      <c r="A254" s="73"/>
      <c r="B254" s="11" t="s">
        <v>199</v>
      </c>
      <c r="C254" s="54" t="s">
        <v>211</v>
      </c>
      <c r="D254" s="72"/>
    </row>
    <row r="255" spans="1:4" s="9" customFormat="1" ht="12.75" hidden="1" customHeight="1">
      <c r="A255" s="73"/>
      <c r="B255" s="11" t="s">
        <v>199</v>
      </c>
      <c r="C255" s="54" t="s">
        <v>212</v>
      </c>
      <c r="D255" s="72"/>
    </row>
    <row r="256" spans="1:4" s="9" customFormat="1" ht="12.75" hidden="1" customHeight="1">
      <c r="A256" s="73"/>
      <c r="B256" s="11" t="s">
        <v>199</v>
      </c>
      <c r="C256" s="54" t="s">
        <v>213</v>
      </c>
      <c r="D256" s="72"/>
    </row>
    <row r="257" spans="1:4" s="9" customFormat="1" ht="12.75" hidden="1" customHeight="1">
      <c r="A257" s="73"/>
      <c r="B257" s="11" t="s">
        <v>199</v>
      </c>
      <c r="C257" s="54" t="s">
        <v>214</v>
      </c>
      <c r="D257" s="72"/>
    </row>
    <row r="258" spans="1:4" s="9" customFormat="1" ht="12.75" hidden="1" customHeight="1">
      <c r="A258" s="73"/>
      <c r="B258" s="11" t="s">
        <v>199</v>
      </c>
      <c r="C258" s="54" t="s">
        <v>215</v>
      </c>
      <c r="D258" s="72"/>
    </row>
    <row r="259" spans="1:4" s="9" customFormat="1" ht="12.75" hidden="1" customHeight="1">
      <c r="A259" s="73"/>
      <c r="B259" s="11" t="s">
        <v>199</v>
      </c>
      <c r="C259" s="54" t="s">
        <v>216</v>
      </c>
      <c r="D259" s="72"/>
    </row>
    <row r="260" spans="1:4" s="9" customFormat="1" ht="12.75" hidden="1" customHeight="1">
      <c r="A260" s="73"/>
      <c r="B260" s="11" t="s">
        <v>199</v>
      </c>
      <c r="C260" s="54" t="s">
        <v>217</v>
      </c>
      <c r="D260" s="72"/>
    </row>
    <row r="261" spans="1:4" s="9" customFormat="1" ht="12.75" hidden="1" customHeight="1">
      <c r="A261" s="73"/>
      <c r="B261" s="11" t="s">
        <v>199</v>
      </c>
      <c r="C261" s="54" t="s">
        <v>218</v>
      </c>
      <c r="D261" s="72"/>
    </row>
    <row r="262" spans="1:4" s="9" customFormat="1" ht="12.75" hidden="1" customHeight="1">
      <c r="A262" s="73"/>
      <c r="B262" s="11" t="s">
        <v>199</v>
      </c>
      <c r="C262" s="54" t="s">
        <v>219</v>
      </c>
      <c r="D262" s="72"/>
    </row>
    <row r="263" spans="1:4" s="9" customFormat="1" ht="12.75" hidden="1" customHeight="1">
      <c r="A263" s="73"/>
      <c r="B263" s="11" t="s">
        <v>199</v>
      </c>
      <c r="C263" s="54" t="s">
        <v>220</v>
      </c>
      <c r="D263" s="72"/>
    </row>
    <row r="264" spans="1:4" s="9" customFormat="1" ht="12.75" hidden="1" customHeight="1">
      <c r="A264" s="73"/>
      <c r="B264" s="11" t="s">
        <v>199</v>
      </c>
      <c r="C264" s="54" t="s">
        <v>399</v>
      </c>
      <c r="D264" s="72"/>
    </row>
    <row r="265" spans="1:4" s="9" customFormat="1" ht="12.75" hidden="1" customHeight="1">
      <c r="A265" s="73"/>
      <c r="B265" s="11" t="s">
        <v>199</v>
      </c>
      <c r="C265" s="54" t="s">
        <v>408</v>
      </c>
      <c r="D265" s="72"/>
    </row>
    <row r="266" spans="1:4" s="9" customFormat="1" ht="12.75" hidden="1" customHeight="1">
      <c r="A266" s="73"/>
      <c r="B266" s="11" t="s">
        <v>199</v>
      </c>
      <c r="C266" s="54" t="s">
        <v>409</v>
      </c>
      <c r="D266" s="72"/>
    </row>
    <row r="267" spans="1:4" s="9" customFormat="1" ht="12.75" hidden="1" customHeight="1">
      <c r="A267" s="73"/>
      <c r="B267" s="11" t="s">
        <v>221</v>
      </c>
      <c r="C267" s="54" t="s">
        <v>222</v>
      </c>
      <c r="D267" s="72"/>
    </row>
    <row r="268" spans="1:4" s="9" customFormat="1" ht="12.75" hidden="1" customHeight="1">
      <c r="A268" s="73"/>
      <c r="B268" s="11" t="s">
        <v>221</v>
      </c>
      <c r="C268" s="54" t="s">
        <v>223</v>
      </c>
      <c r="D268" s="72"/>
    </row>
    <row r="269" spans="1:4" s="9" customFormat="1" ht="12.75" hidden="1" customHeight="1">
      <c r="A269" s="73"/>
      <c r="B269" s="11" t="s">
        <v>221</v>
      </c>
      <c r="C269" s="54" t="s">
        <v>224</v>
      </c>
      <c r="D269" s="72"/>
    </row>
    <row r="270" spans="1:4" s="9" customFormat="1" ht="12.75" hidden="1" customHeight="1">
      <c r="A270" s="73"/>
      <c r="B270" s="11" t="s">
        <v>221</v>
      </c>
      <c r="C270" s="54" t="s">
        <v>225</v>
      </c>
      <c r="D270" s="72"/>
    </row>
    <row r="271" spans="1:4" s="9" customFormat="1" ht="12.75" hidden="1" customHeight="1">
      <c r="A271" s="73"/>
      <c r="B271" s="11" t="s">
        <v>221</v>
      </c>
      <c r="C271" s="54" t="s">
        <v>377</v>
      </c>
      <c r="D271" s="72"/>
    </row>
    <row r="272" spans="1:4" s="9" customFormat="1" ht="12.75" hidden="1" customHeight="1">
      <c r="A272" s="73"/>
      <c r="B272" s="11" t="s">
        <v>221</v>
      </c>
      <c r="C272" s="54" t="s">
        <v>385</v>
      </c>
      <c r="D272" s="61"/>
    </row>
    <row r="273" spans="1:4" s="9" customFormat="1" ht="12.75" hidden="1" customHeight="1">
      <c r="A273" s="73"/>
      <c r="B273" s="11" t="s">
        <v>226</v>
      </c>
      <c r="C273" s="54" t="s">
        <v>227</v>
      </c>
      <c r="D273" s="61"/>
    </row>
    <row r="274" spans="1:4" s="9" customFormat="1" ht="12.75" hidden="1" customHeight="1">
      <c r="A274" s="73"/>
      <c r="B274" s="11" t="s">
        <v>226</v>
      </c>
      <c r="C274" s="54" t="s">
        <v>228</v>
      </c>
      <c r="D274" s="61"/>
    </row>
    <row r="275" spans="1:4" s="9" customFormat="1" ht="12.75" hidden="1" customHeight="1">
      <c r="A275" s="73"/>
      <c r="B275" s="11" t="s">
        <v>226</v>
      </c>
      <c r="C275" s="54" t="s">
        <v>229</v>
      </c>
      <c r="D275" s="61"/>
    </row>
    <row r="276" spans="1:4" s="9" customFormat="1" ht="12.75" hidden="1" customHeight="1">
      <c r="A276" s="73"/>
      <c r="B276" s="11" t="s">
        <v>226</v>
      </c>
      <c r="C276" s="54" t="s">
        <v>230</v>
      </c>
      <c r="D276" s="61"/>
    </row>
    <row r="277" spans="1:4" s="9" customFormat="1" ht="12.75" hidden="1" customHeight="1">
      <c r="A277" s="73"/>
      <c r="B277" s="11" t="s">
        <v>226</v>
      </c>
      <c r="C277" s="54" t="s">
        <v>231</v>
      </c>
      <c r="D277" s="61"/>
    </row>
    <row r="278" spans="1:4" s="9" customFormat="1" ht="12.75" hidden="1" customHeight="1">
      <c r="A278" s="73"/>
      <c r="B278" s="11" t="s">
        <v>226</v>
      </c>
      <c r="C278" s="54" t="s">
        <v>386</v>
      </c>
      <c r="D278" s="61"/>
    </row>
    <row r="279" spans="1:4" s="9" customFormat="1" ht="12.75" hidden="1" customHeight="1">
      <c r="A279" s="73"/>
      <c r="B279" s="11" t="s">
        <v>226</v>
      </c>
      <c r="C279" s="54" t="s">
        <v>387</v>
      </c>
      <c r="D279" s="61"/>
    </row>
    <row r="280" spans="1:4" s="9" customFormat="1" ht="12.75" hidden="1" customHeight="1">
      <c r="A280" s="73"/>
      <c r="B280" s="11" t="s">
        <v>232</v>
      </c>
      <c r="C280" s="54" t="s">
        <v>233</v>
      </c>
      <c r="D280" s="61"/>
    </row>
    <row r="281" spans="1:4" s="9" customFormat="1" ht="12.75" hidden="1" customHeight="1">
      <c r="A281" s="73"/>
      <c r="B281" s="11" t="s">
        <v>232</v>
      </c>
      <c r="C281" s="54" t="s">
        <v>234</v>
      </c>
      <c r="D281" s="61"/>
    </row>
    <row r="282" spans="1:4" s="9" customFormat="1" ht="12.75" hidden="1" customHeight="1">
      <c r="A282" s="73"/>
      <c r="B282" s="11" t="s">
        <v>232</v>
      </c>
      <c r="C282" s="54" t="s">
        <v>235</v>
      </c>
      <c r="D282" s="61"/>
    </row>
    <row r="283" spans="1:4" s="9" customFormat="1" ht="12.75" hidden="1" customHeight="1">
      <c r="A283" s="73"/>
      <c r="B283" s="11" t="s">
        <v>232</v>
      </c>
      <c r="C283" s="54" t="s">
        <v>236</v>
      </c>
      <c r="D283" s="61"/>
    </row>
    <row r="284" spans="1:4" s="9" customFormat="1" ht="12.75" hidden="1" customHeight="1">
      <c r="A284" s="73"/>
      <c r="B284" s="11" t="s">
        <v>232</v>
      </c>
      <c r="C284" s="54" t="s">
        <v>237</v>
      </c>
      <c r="D284" s="61"/>
    </row>
    <row r="285" spans="1:4" s="9" customFormat="1" ht="12.75" hidden="1" customHeight="1">
      <c r="A285" s="73"/>
      <c r="B285" s="11" t="s">
        <v>232</v>
      </c>
      <c r="C285" s="54" t="s">
        <v>238</v>
      </c>
      <c r="D285" s="61"/>
    </row>
    <row r="286" spans="1:4" s="9" customFormat="1" ht="12.75" hidden="1" customHeight="1">
      <c r="A286" s="73"/>
      <c r="B286" s="11" t="s">
        <v>232</v>
      </c>
      <c r="C286" s="54" t="s">
        <v>239</v>
      </c>
      <c r="D286" s="61"/>
    </row>
    <row r="287" spans="1:4" s="9" customFormat="1" ht="12.75" hidden="1" customHeight="1">
      <c r="A287" s="73"/>
      <c r="B287" s="11" t="s">
        <v>232</v>
      </c>
      <c r="C287" s="54" t="s">
        <v>240</v>
      </c>
      <c r="D287" s="61"/>
    </row>
    <row r="288" spans="1:4" s="9" customFormat="1" ht="12.75" hidden="1" customHeight="1">
      <c r="A288" s="73"/>
      <c r="B288" s="11" t="s">
        <v>232</v>
      </c>
      <c r="C288" s="54" t="s">
        <v>241</v>
      </c>
      <c r="D288" s="61"/>
    </row>
    <row r="289" spans="1:4" s="9" customFormat="1" ht="12.75" hidden="1" customHeight="1">
      <c r="A289" s="73"/>
      <c r="B289" s="11" t="s">
        <v>242</v>
      </c>
      <c r="C289" s="54" t="s">
        <v>243</v>
      </c>
      <c r="D289" s="61"/>
    </row>
    <row r="290" spans="1:4" s="9" customFormat="1" ht="12.75" hidden="1" customHeight="1">
      <c r="A290" s="73"/>
      <c r="B290" s="11" t="s">
        <v>242</v>
      </c>
      <c r="C290" s="54" t="s">
        <v>244</v>
      </c>
      <c r="D290" s="61"/>
    </row>
    <row r="291" spans="1:4" s="9" customFormat="1" ht="12.75" hidden="1" customHeight="1">
      <c r="A291" s="73"/>
      <c r="B291" s="11" t="s">
        <v>242</v>
      </c>
      <c r="C291" s="54" t="s">
        <v>245</v>
      </c>
      <c r="D291" s="61"/>
    </row>
    <row r="292" spans="1:4" s="9" customFormat="1" ht="12.75" hidden="1" customHeight="1">
      <c r="A292" s="73"/>
      <c r="B292" s="11" t="s">
        <v>242</v>
      </c>
      <c r="C292" s="54" t="s">
        <v>246</v>
      </c>
      <c r="D292" s="61"/>
    </row>
    <row r="293" spans="1:4" s="9" customFormat="1" ht="12.75" hidden="1" customHeight="1">
      <c r="A293" s="73"/>
      <c r="B293" s="11" t="s">
        <v>242</v>
      </c>
      <c r="C293" s="54" t="s">
        <v>247</v>
      </c>
      <c r="D293" s="61"/>
    </row>
    <row r="294" spans="1:4" s="9" customFormat="1" ht="12.75" hidden="1" customHeight="1">
      <c r="A294" s="73"/>
      <c r="B294" s="11" t="s">
        <v>242</v>
      </c>
      <c r="C294" s="54" t="s">
        <v>248</v>
      </c>
      <c r="D294" s="61"/>
    </row>
    <row r="295" spans="1:4" s="9" customFormat="1" ht="12.75" hidden="1" customHeight="1">
      <c r="A295" s="73"/>
      <c r="B295" s="11" t="s">
        <v>242</v>
      </c>
      <c r="C295" s="54" t="s">
        <v>249</v>
      </c>
      <c r="D295" s="61"/>
    </row>
    <row r="296" spans="1:4" s="9" customFormat="1" ht="12.75" hidden="1" customHeight="1">
      <c r="A296" s="73"/>
      <c r="B296" s="11" t="s">
        <v>242</v>
      </c>
      <c r="C296" s="54" t="s">
        <v>250</v>
      </c>
      <c r="D296" s="61"/>
    </row>
    <row r="297" spans="1:4" s="9" customFormat="1" ht="12.75" hidden="1" customHeight="1">
      <c r="A297" s="73"/>
      <c r="B297" s="11" t="s">
        <v>242</v>
      </c>
      <c r="C297" s="54" t="s">
        <v>251</v>
      </c>
      <c r="D297" s="61"/>
    </row>
    <row r="298" spans="1:4" s="9" customFormat="1" ht="12.75" hidden="1" customHeight="1">
      <c r="A298" s="73"/>
      <c r="B298" s="11" t="s">
        <v>242</v>
      </c>
      <c r="C298" s="54" t="s">
        <v>252</v>
      </c>
      <c r="D298" s="61"/>
    </row>
    <row r="299" spans="1:4" s="9" customFormat="1" ht="12.75" hidden="1" customHeight="1">
      <c r="A299" s="73"/>
      <c r="B299" s="11" t="s">
        <v>242</v>
      </c>
      <c r="C299" s="54" t="s">
        <v>253</v>
      </c>
      <c r="D299" s="61"/>
    </row>
    <row r="300" spans="1:4" s="9" customFormat="1" ht="12.75" hidden="1" customHeight="1">
      <c r="A300" s="73"/>
      <c r="B300" s="11" t="s">
        <v>242</v>
      </c>
      <c r="C300" s="54" t="s">
        <v>254</v>
      </c>
      <c r="D300" s="61"/>
    </row>
    <row r="301" spans="1:4" s="9" customFormat="1" ht="12.75" hidden="1" customHeight="1">
      <c r="A301" s="73"/>
      <c r="B301" s="11" t="s">
        <v>242</v>
      </c>
      <c r="C301" s="54" t="s">
        <v>410</v>
      </c>
      <c r="D301" s="61"/>
    </row>
    <row r="302" spans="1:4" s="9" customFormat="1" ht="12.75" hidden="1" customHeight="1">
      <c r="A302" s="73"/>
      <c r="B302" s="11" t="s">
        <v>255</v>
      </c>
      <c r="C302" s="54" t="s">
        <v>256</v>
      </c>
      <c r="D302" s="61"/>
    </row>
    <row r="303" spans="1:4" s="9" customFormat="1" hidden="1">
      <c r="A303" s="73"/>
      <c r="B303" s="11" t="s">
        <v>255</v>
      </c>
      <c r="C303" s="54" t="s">
        <v>257</v>
      </c>
      <c r="D303" s="61"/>
    </row>
    <row r="304" spans="1:4" s="9" customFormat="1" hidden="1">
      <c r="A304" s="73"/>
      <c r="B304" s="11" t="s">
        <v>255</v>
      </c>
      <c r="C304" s="54" t="s">
        <v>258</v>
      </c>
      <c r="D304" s="61"/>
    </row>
    <row r="305" spans="1:4" s="9" customFormat="1" hidden="1">
      <c r="A305" s="73"/>
      <c r="B305" s="11" t="s">
        <v>255</v>
      </c>
      <c r="C305" s="54" t="s">
        <v>259</v>
      </c>
      <c r="D305" s="61"/>
    </row>
    <row r="306" spans="1:4" s="9" customFormat="1" hidden="1">
      <c r="A306" s="73"/>
      <c r="B306" s="11" t="s">
        <v>255</v>
      </c>
      <c r="C306" s="54" t="s">
        <v>260</v>
      </c>
      <c r="D306" s="61"/>
    </row>
    <row r="307" spans="1:4" hidden="1">
      <c r="A307" s="73"/>
      <c r="B307" s="11" t="s">
        <v>255</v>
      </c>
      <c r="C307" s="55" t="s">
        <v>261</v>
      </c>
      <c r="D307" s="72"/>
    </row>
    <row r="308" spans="1:4" hidden="1">
      <c r="A308" s="73"/>
      <c r="B308" s="11" t="s">
        <v>255</v>
      </c>
      <c r="C308" s="55" t="s">
        <v>262</v>
      </c>
      <c r="D308" s="72"/>
    </row>
    <row r="309" spans="1:4" hidden="1">
      <c r="A309" s="73"/>
      <c r="B309" s="11" t="s">
        <v>255</v>
      </c>
      <c r="C309" s="55" t="s">
        <v>263</v>
      </c>
      <c r="D309" s="72"/>
    </row>
    <row r="310" spans="1:4" hidden="1">
      <c r="A310" s="73"/>
      <c r="B310" s="11" t="s">
        <v>255</v>
      </c>
      <c r="C310" s="55" t="s">
        <v>264</v>
      </c>
      <c r="D310" s="72"/>
    </row>
    <row r="311" spans="1:4" hidden="1">
      <c r="A311" s="73"/>
      <c r="B311" s="11" t="s">
        <v>255</v>
      </c>
      <c r="C311" s="55" t="s">
        <v>265</v>
      </c>
      <c r="D311" s="72"/>
    </row>
    <row r="312" spans="1:4" hidden="1">
      <c r="A312" s="73"/>
      <c r="B312" s="11" t="s">
        <v>255</v>
      </c>
      <c r="C312" s="55" t="s">
        <v>266</v>
      </c>
      <c r="D312" s="72"/>
    </row>
    <row r="313" spans="1:4" hidden="1">
      <c r="A313" s="73"/>
      <c r="B313" s="11" t="s">
        <v>255</v>
      </c>
      <c r="C313" s="55" t="s">
        <v>267</v>
      </c>
      <c r="D313" s="72"/>
    </row>
    <row r="314" spans="1:4" hidden="1">
      <c r="A314" s="73"/>
      <c r="B314" s="11" t="s">
        <v>255</v>
      </c>
      <c r="C314" s="55" t="s">
        <v>268</v>
      </c>
      <c r="D314" s="72"/>
    </row>
    <row r="315" spans="1:4" hidden="1">
      <c r="A315" s="73"/>
      <c r="B315" s="11" t="s">
        <v>255</v>
      </c>
      <c r="C315" s="55" t="s">
        <v>269</v>
      </c>
      <c r="D315" s="72"/>
    </row>
    <row r="316" spans="1:4" hidden="1">
      <c r="A316" s="73"/>
      <c r="B316" s="11" t="s">
        <v>255</v>
      </c>
      <c r="C316" s="55" t="s">
        <v>270</v>
      </c>
      <c r="D316" s="72"/>
    </row>
    <row r="317" spans="1:4" hidden="1">
      <c r="A317" s="73"/>
      <c r="B317" s="11" t="s">
        <v>255</v>
      </c>
      <c r="C317" s="55" t="s">
        <v>271</v>
      </c>
      <c r="D317" s="72"/>
    </row>
    <row r="318" spans="1:4" hidden="1">
      <c r="A318" s="73"/>
      <c r="B318" s="11" t="s">
        <v>255</v>
      </c>
      <c r="C318" s="55" t="s">
        <v>272</v>
      </c>
      <c r="D318" s="72"/>
    </row>
    <row r="319" spans="1:4" hidden="1">
      <c r="A319" s="73"/>
      <c r="B319" s="11" t="s">
        <v>273</v>
      </c>
      <c r="C319" s="54" t="s">
        <v>274</v>
      </c>
      <c r="D319" s="61"/>
    </row>
    <row r="320" spans="1:4" hidden="1">
      <c r="A320" s="73"/>
      <c r="B320" s="11" t="s">
        <v>273</v>
      </c>
      <c r="C320" s="54" t="s">
        <v>275</v>
      </c>
      <c r="D320" s="61"/>
    </row>
    <row r="321" spans="1:4" hidden="1">
      <c r="A321" s="73"/>
      <c r="B321" s="11" t="s">
        <v>273</v>
      </c>
      <c r="C321" s="54" t="s">
        <v>276</v>
      </c>
      <c r="D321" s="61"/>
    </row>
    <row r="322" spans="1:4" hidden="1">
      <c r="A322" s="73"/>
      <c r="B322" s="11" t="s">
        <v>273</v>
      </c>
      <c r="C322" s="54" t="s">
        <v>277</v>
      </c>
      <c r="D322" s="61"/>
    </row>
    <row r="323" spans="1:4" hidden="1">
      <c r="A323" s="73"/>
      <c r="B323" s="11" t="s">
        <v>278</v>
      </c>
      <c r="C323" s="54" t="s">
        <v>279</v>
      </c>
      <c r="D323" s="61"/>
    </row>
    <row r="324" spans="1:4" hidden="1">
      <c r="A324" s="73"/>
      <c r="B324" s="11" t="s">
        <v>278</v>
      </c>
      <c r="C324" s="54" t="s">
        <v>280</v>
      </c>
      <c r="D324" s="61"/>
    </row>
    <row r="325" spans="1:4" hidden="1">
      <c r="A325" s="73"/>
      <c r="B325" s="11" t="s">
        <v>281</v>
      </c>
      <c r="C325" s="54" t="s">
        <v>282</v>
      </c>
      <c r="D325" s="61"/>
    </row>
    <row r="326" spans="1:4" hidden="1">
      <c r="A326" s="73"/>
      <c r="B326" s="11" t="s">
        <v>281</v>
      </c>
      <c r="C326" s="54" t="s">
        <v>283</v>
      </c>
      <c r="D326" s="61"/>
    </row>
    <row r="327" spans="1:4" hidden="1">
      <c r="A327" s="73"/>
      <c r="B327" s="11" t="s">
        <v>281</v>
      </c>
      <c r="C327" s="54" t="s">
        <v>284</v>
      </c>
      <c r="D327" s="61"/>
    </row>
    <row r="328" spans="1:4" hidden="1">
      <c r="A328" s="73"/>
      <c r="B328" s="11" t="s">
        <v>281</v>
      </c>
      <c r="C328" s="54" t="s">
        <v>285</v>
      </c>
      <c r="D328" s="61"/>
    </row>
    <row r="329" spans="1:4" hidden="1">
      <c r="A329" s="73"/>
      <c r="B329" s="11" t="s">
        <v>281</v>
      </c>
      <c r="C329" s="54" t="s">
        <v>286</v>
      </c>
      <c r="D329" s="61"/>
    </row>
    <row r="330" spans="1:4" hidden="1">
      <c r="A330" s="73"/>
      <c r="B330" s="11" t="s">
        <v>281</v>
      </c>
      <c r="C330" s="54" t="s">
        <v>287</v>
      </c>
      <c r="D330" s="61"/>
    </row>
    <row r="331" spans="1:4" hidden="1">
      <c r="A331" s="73"/>
      <c r="B331" s="11" t="s">
        <v>281</v>
      </c>
      <c r="C331" s="54" t="s">
        <v>288</v>
      </c>
      <c r="D331" s="61"/>
    </row>
    <row r="332" spans="1:4" hidden="1">
      <c r="A332" s="73"/>
      <c r="B332" s="11" t="s">
        <v>281</v>
      </c>
      <c r="C332" s="54" t="s">
        <v>289</v>
      </c>
      <c r="D332" s="61"/>
    </row>
    <row r="333" spans="1:4" hidden="1">
      <c r="A333" s="73"/>
      <c r="B333" s="11" t="s">
        <v>281</v>
      </c>
      <c r="C333" s="54" t="s">
        <v>290</v>
      </c>
      <c r="D333" s="61"/>
    </row>
    <row r="334" spans="1:4" hidden="1">
      <c r="A334" s="73"/>
      <c r="B334" s="11" t="s">
        <v>281</v>
      </c>
      <c r="C334" s="54" t="s">
        <v>291</v>
      </c>
      <c r="D334" s="61"/>
    </row>
    <row r="335" spans="1:4" hidden="1">
      <c r="A335" s="73"/>
      <c r="B335" s="11" t="s">
        <v>281</v>
      </c>
      <c r="C335" s="54" t="s">
        <v>292</v>
      </c>
      <c r="D335" s="61"/>
    </row>
    <row r="336" spans="1:4" hidden="1">
      <c r="A336" s="73"/>
      <c r="B336" s="11" t="s">
        <v>281</v>
      </c>
      <c r="C336" s="54" t="s">
        <v>293</v>
      </c>
      <c r="D336" s="61"/>
    </row>
    <row r="337" spans="1:4" hidden="1">
      <c r="A337" s="73"/>
      <c r="B337" s="11" t="s">
        <v>281</v>
      </c>
      <c r="C337" s="54" t="s">
        <v>294</v>
      </c>
      <c r="D337" s="61"/>
    </row>
    <row r="338" spans="1:4" hidden="1">
      <c r="A338" s="73"/>
      <c r="B338" s="11" t="s">
        <v>281</v>
      </c>
      <c r="C338" s="54" t="s">
        <v>295</v>
      </c>
      <c r="D338" s="61"/>
    </row>
    <row r="339" spans="1:4" hidden="1">
      <c r="A339" s="73"/>
      <c r="B339" s="11" t="s">
        <v>281</v>
      </c>
      <c r="C339" s="54" t="s">
        <v>296</v>
      </c>
      <c r="D339" s="61"/>
    </row>
    <row r="340" spans="1:4" hidden="1">
      <c r="A340" s="73"/>
      <c r="B340" s="11" t="s">
        <v>281</v>
      </c>
      <c r="C340" s="54" t="s">
        <v>297</v>
      </c>
      <c r="D340" s="61"/>
    </row>
    <row r="341" spans="1:4" hidden="1">
      <c r="A341" s="73"/>
      <c r="B341" s="11" t="s">
        <v>281</v>
      </c>
      <c r="C341" s="54" t="s">
        <v>298</v>
      </c>
      <c r="D341" s="61"/>
    </row>
    <row r="342" spans="1:4" hidden="1">
      <c r="A342" s="73"/>
      <c r="B342" s="11" t="s">
        <v>281</v>
      </c>
      <c r="C342" s="54" t="s">
        <v>299</v>
      </c>
      <c r="D342" s="61"/>
    </row>
    <row r="343" spans="1:4" hidden="1">
      <c r="A343" s="73"/>
      <c r="B343" s="11" t="s">
        <v>281</v>
      </c>
      <c r="C343" s="54" t="s">
        <v>300</v>
      </c>
      <c r="D343" s="61"/>
    </row>
    <row r="344" spans="1:4" hidden="1">
      <c r="A344" s="73"/>
      <c r="B344" s="11" t="s">
        <v>281</v>
      </c>
      <c r="C344" s="54" t="s">
        <v>301</v>
      </c>
      <c r="D344" s="61"/>
    </row>
    <row r="345" spans="1:4" hidden="1">
      <c r="A345" s="73"/>
      <c r="B345" s="11" t="s">
        <v>281</v>
      </c>
      <c r="C345" s="54" t="s">
        <v>302</v>
      </c>
      <c r="D345" s="61"/>
    </row>
    <row r="346" spans="1:4" hidden="1">
      <c r="A346" s="73"/>
      <c r="B346" s="11" t="s">
        <v>281</v>
      </c>
      <c r="C346" s="54" t="s">
        <v>303</v>
      </c>
      <c r="D346" s="61"/>
    </row>
    <row r="347" spans="1:4" hidden="1">
      <c r="A347" s="73"/>
      <c r="B347" s="11" t="s">
        <v>281</v>
      </c>
      <c r="C347" s="54" t="s">
        <v>304</v>
      </c>
      <c r="D347" s="61"/>
    </row>
    <row r="348" spans="1:4" hidden="1">
      <c r="A348" s="73"/>
      <c r="B348" s="11" t="s">
        <v>281</v>
      </c>
      <c r="C348" s="54" t="s">
        <v>305</v>
      </c>
      <c r="D348" s="61"/>
    </row>
    <row r="349" spans="1:4" hidden="1">
      <c r="A349" s="73"/>
      <c r="B349" s="11" t="s">
        <v>281</v>
      </c>
      <c r="C349" s="54" t="s">
        <v>306</v>
      </c>
      <c r="D349" s="61"/>
    </row>
    <row r="350" spans="1:4" hidden="1">
      <c r="A350" s="73"/>
      <c r="B350" s="11" t="s">
        <v>281</v>
      </c>
      <c r="C350" s="54" t="s">
        <v>307</v>
      </c>
      <c r="D350" s="61"/>
    </row>
    <row r="351" spans="1:4" hidden="1">
      <c r="A351" s="73"/>
      <c r="B351" s="11" t="s">
        <v>281</v>
      </c>
      <c r="C351" s="54" t="s">
        <v>308</v>
      </c>
      <c r="D351" s="61"/>
    </row>
    <row r="352" spans="1:4" hidden="1">
      <c r="A352" s="73"/>
      <c r="B352" s="11" t="s">
        <v>281</v>
      </c>
      <c r="C352" s="54" t="s">
        <v>309</v>
      </c>
      <c r="D352" s="61"/>
    </row>
    <row r="353" spans="1:4" hidden="1">
      <c r="A353" s="73"/>
      <c r="B353" s="11" t="s">
        <v>281</v>
      </c>
      <c r="C353" s="54" t="s">
        <v>310</v>
      </c>
      <c r="D353" s="61"/>
    </row>
    <row r="354" spans="1:4" hidden="1">
      <c r="A354" s="75"/>
      <c r="B354" s="11" t="s">
        <v>281</v>
      </c>
      <c r="C354" s="54" t="s">
        <v>311</v>
      </c>
      <c r="D354" s="61"/>
    </row>
    <row r="355" spans="1:4" hidden="1">
      <c r="A355" s="75"/>
      <c r="B355" s="11" t="s">
        <v>281</v>
      </c>
      <c r="C355" s="54" t="s">
        <v>312</v>
      </c>
      <c r="D355" s="61"/>
    </row>
    <row r="356" spans="1:4" hidden="1">
      <c r="A356" s="75"/>
      <c r="B356" s="11" t="s">
        <v>281</v>
      </c>
      <c r="C356" s="54" t="s">
        <v>313</v>
      </c>
      <c r="D356" s="61"/>
    </row>
    <row r="357" spans="1:4" hidden="1">
      <c r="B357" s="11" t="s">
        <v>281</v>
      </c>
      <c r="C357" s="54" t="s">
        <v>314</v>
      </c>
      <c r="D357" s="61"/>
    </row>
    <row r="358" spans="1:4" hidden="1">
      <c r="B358" s="11" t="s">
        <v>281</v>
      </c>
      <c r="C358" s="54" t="s">
        <v>315</v>
      </c>
      <c r="D358" s="61"/>
    </row>
    <row r="359" spans="1:4" hidden="1">
      <c r="B359" s="11" t="s">
        <v>281</v>
      </c>
      <c r="C359" s="54" t="s">
        <v>316</v>
      </c>
      <c r="D359" s="61"/>
    </row>
    <row r="360" spans="1:4" hidden="1">
      <c r="B360" s="11" t="s">
        <v>281</v>
      </c>
      <c r="C360" s="54" t="s">
        <v>317</v>
      </c>
      <c r="D360" s="61"/>
    </row>
    <row r="361" spans="1:4" hidden="1">
      <c r="B361" s="11" t="s">
        <v>281</v>
      </c>
      <c r="C361" s="54" t="s">
        <v>318</v>
      </c>
      <c r="D361" s="61"/>
    </row>
    <row r="362" spans="1:4" hidden="1">
      <c r="B362" s="11" t="s">
        <v>281</v>
      </c>
      <c r="C362" s="54" t="s">
        <v>319</v>
      </c>
      <c r="D362" s="61"/>
    </row>
    <row r="363" spans="1:4" hidden="1">
      <c r="B363" s="11" t="s">
        <v>281</v>
      </c>
      <c r="C363" s="54" t="s">
        <v>320</v>
      </c>
      <c r="D363" s="61"/>
    </row>
    <row r="364" spans="1:4" hidden="1">
      <c r="B364" s="11" t="s">
        <v>281</v>
      </c>
      <c r="C364" s="54" t="s">
        <v>321</v>
      </c>
      <c r="D364" s="61"/>
    </row>
    <row r="365" spans="1:4" hidden="1">
      <c r="B365" s="11" t="s">
        <v>281</v>
      </c>
      <c r="C365" s="54" t="s">
        <v>322</v>
      </c>
      <c r="D365" s="61"/>
    </row>
    <row r="366" spans="1:4" hidden="1">
      <c r="B366" s="11" t="s">
        <v>281</v>
      </c>
      <c r="C366" s="54" t="s">
        <v>323</v>
      </c>
      <c r="D366" s="61"/>
    </row>
    <row r="367" spans="1:4" hidden="1">
      <c r="B367" s="11" t="s">
        <v>281</v>
      </c>
      <c r="C367" s="54" t="s">
        <v>324</v>
      </c>
      <c r="D367" s="61"/>
    </row>
    <row r="368" spans="1:4" hidden="1">
      <c r="B368" s="11" t="s">
        <v>281</v>
      </c>
      <c r="C368" s="54" t="s">
        <v>325</v>
      </c>
      <c r="D368" s="61"/>
    </row>
    <row r="369" spans="2:4" hidden="1">
      <c r="B369" s="11" t="s">
        <v>281</v>
      </c>
      <c r="C369" s="54" t="s">
        <v>326</v>
      </c>
      <c r="D369" s="61"/>
    </row>
    <row r="370" spans="2:4" hidden="1">
      <c r="B370" s="11" t="s">
        <v>281</v>
      </c>
      <c r="C370" s="54" t="s">
        <v>327</v>
      </c>
      <c r="D370" s="61"/>
    </row>
    <row r="371" spans="2:4" hidden="1">
      <c r="B371" s="11" t="s">
        <v>281</v>
      </c>
      <c r="C371" s="54" t="s">
        <v>328</v>
      </c>
      <c r="D371" s="61"/>
    </row>
    <row r="372" spans="2:4" hidden="1">
      <c r="B372" s="11" t="s">
        <v>281</v>
      </c>
      <c r="C372" s="54" t="s">
        <v>329</v>
      </c>
      <c r="D372" s="61"/>
    </row>
    <row r="373" spans="2:4" hidden="1">
      <c r="B373" s="56" t="s">
        <v>281</v>
      </c>
      <c r="C373" s="54" t="s">
        <v>330</v>
      </c>
      <c r="D373" s="61"/>
    </row>
    <row r="374" spans="2:4" hidden="1">
      <c r="B374" s="56" t="s">
        <v>281</v>
      </c>
      <c r="C374" s="54" t="s">
        <v>331</v>
      </c>
      <c r="D374" s="61"/>
    </row>
    <row r="375" spans="2:4" hidden="1">
      <c r="B375" s="56" t="s">
        <v>281</v>
      </c>
      <c r="C375" s="54" t="s">
        <v>332</v>
      </c>
      <c r="D375" s="61"/>
    </row>
    <row r="376" spans="2:4" hidden="1">
      <c r="B376" s="56">
        <v>30</v>
      </c>
      <c r="C376" s="54" t="s">
        <v>468</v>
      </c>
      <c r="D376" s="61"/>
    </row>
    <row r="377" spans="2:4" s="60" customFormat="1" hidden="1">
      <c r="B377" s="56" t="s">
        <v>281</v>
      </c>
      <c r="C377" s="54" t="s">
        <v>333</v>
      </c>
      <c r="D377" s="61"/>
    </row>
    <row r="378" spans="2:4" hidden="1">
      <c r="B378" s="56" t="s">
        <v>281</v>
      </c>
      <c r="C378" s="54" t="s">
        <v>365</v>
      </c>
      <c r="D378" s="61"/>
    </row>
    <row r="379" spans="2:4" hidden="1">
      <c r="B379" s="56" t="s">
        <v>132</v>
      </c>
      <c r="C379" s="54" t="s">
        <v>334</v>
      </c>
      <c r="D379" s="61"/>
    </row>
    <row r="380" spans="2:4" hidden="1">
      <c r="B380" s="56" t="s">
        <v>281</v>
      </c>
      <c r="C380" s="90" t="s">
        <v>487</v>
      </c>
    </row>
    <row r="381" spans="2:4" hidden="1"/>
    <row r="382" spans="2:4" hidden="1"/>
    <row r="383" spans="2:4" hidden="1"/>
    <row r="384" spans="2:4" hidden="1"/>
    <row r="385" hidden="1"/>
  </sheetData>
  <sheetProtection password="CB01" sheet="1"/>
  <mergeCells count="8">
    <mergeCell ref="C12:D12"/>
    <mergeCell ref="C13:D13"/>
    <mergeCell ref="C14:D14"/>
    <mergeCell ref="E18:F18"/>
    <mergeCell ref="A1:E1"/>
    <mergeCell ref="A2:E2"/>
    <mergeCell ref="C10:D10"/>
    <mergeCell ref="C11:D11"/>
  </mergeCells>
  <phoneticPr fontId="4" type="noConversion"/>
  <pageMargins left="0.59055118110236227" right="0.4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2" r:id="rId4" name="CommandButton1">
          <controlPr locked="0" defaultSize="0" autoLine="0" r:id="rId5">
            <anchor moveWithCells="1">
              <from>
                <xdr:col>2</xdr:col>
                <xdr:colOff>457200</xdr:colOff>
                <xdr:row>11</xdr:row>
                <xdr:rowOff>19050</xdr:rowOff>
              </from>
              <to>
                <xdr:col>2</xdr:col>
                <xdr:colOff>1714500</xdr:colOff>
                <xdr:row>12</xdr:row>
                <xdr:rowOff>133350</xdr:rowOff>
              </to>
            </anchor>
          </controlPr>
        </control>
      </mc:Choice>
      <mc:Fallback>
        <control shapeId="1052" r:id="rId4" name="CommandButton1"/>
      </mc:Fallback>
    </mc:AlternateContent>
    <mc:AlternateContent xmlns:mc="http://schemas.openxmlformats.org/markup-compatibility/2006">
      <mc:Choice Requires="x14">
        <control shapeId="1051" r:id="rId6" name="CommandButton8">
          <controlPr locked="0" defaultSize="0" autoLine="0" r:id="rId7">
            <anchor moveWithCells="1">
              <from>
                <xdr:col>1</xdr:col>
                <xdr:colOff>466725</xdr:colOff>
                <xdr:row>12</xdr:row>
                <xdr:rowOff>38100</xdr:rowOff>
              </from>
              <to>
                <xdr:col>2</xdr:col>
                <xdr:colOff>276225</xdr:colOff>
                <xdr:row>13</xdr:row>
                <xdr:rowOff>152400</xdr:rowOff>
              </to>
            </anchor>
          </controlPr>
        </control>
      </mc:Choice>
      <mc:Fallback>
        <control shapeId="1051" r:id="rId6" name="CommandButton8"/>
      </mc:Fallback>
    </mc:AlternateContent>
    <mc:AlternateContent xmlns:mc="http://schemas.openxmlformats.org/markup-compatibility/2006">
      <mc:Choice Requires="x14">
        <control shapeId="1050" r:id="rId8" name="CommandButton6">
          <controlPr locked="0" defaultSize="0" autoLine="0" r:id="rId9">
            <anchor moveWithCells="1">
              <from>
                <xdr:col>1</xdr:col>
                <xdr:colOff>476250</xdr:colOff>
                <xdr:row>9</xdr:row>
                <xdr:rowOff>104775</xdr:rowOff>
              </from>
              <to>
                <xdr:col>2</xdr:col>
                <xdr:colOff>285750</xdr:colOff>
                <xdr:row>11</xdr:row>
                <xdr:rowOff>85725</xdr:rowOff>
              </to>
            </anchor>
          </controlPr>
        </control>
      </mc:Choice>
      <mc:Fallback>
        <control shapeId="1050" r:id="rId8" name="CommandButton6"/>
      </mc:Fallback>
    </mc:AlternateContent>
    <mc:AlternateContent xmlns:mc="http://schemas.openxmlformats.org/markup-compatibility/2006">
      <mc:Choice Requires="x14">
        <control shapeId="1035" r:id="rId10" name="ComboBox4">
          <controlPr locked="0" defaultSize="0" autoLine="0" linkedCell="D29" listFillRange="D30:D37" r:id="rId11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561975</xdr:colOff>
                <xdr:row>5</xdr:row>
                <xdr:rowOff>57150</xdr:rowOff>
              </to>
            </anchor>
          </controlPr>
        </control>
      </mc:Choice>
      <mc:Fallback>
        <control shapeId="1035" r:id="rId10" name="ComboBox4"/>
      </mc:Fallback>
    </mc:AlternateContent>
    <mc:AlternateContent xmlns:mc="http://schemas.openxmlformats.org/markup-compatibility/2006">
      <mc:Choice Requires="x14">
        <control shapeId="1034" r:id="rId12" name="CommandButton7">
          <controlPr locked="0" defaultSize="0" autoLine="0" r:id="rId13">
            <anchor moveWithCells="1">
              <from>
                <xdr:col>3</xdr:col>
                <xdr:colOff>1323975</xdr:colOff>
                <xdr:row>9</xdr:row>
                <xdr:rowOff>123825</xdr:rowOff>
              </from>
              <to>
                <xdr:col>4</xdr:col>
                <xdr:colOff>981075</xdr:colOff>
                <xdr:row>11</xdr:row>
                <xdr:rowOff>104775</xdr:rowOff>
              </to>
            </anchor>
          </controlPr>
        </control>
      </mc:Choice>
      <mc:Fallback>
        <control shapeId="1034" r:id="rId12" name="CommandButton7"/>
      </mc:Fallback>
    </mc:AlternateContent>
    <mc:AlternateContent xmlns:mc="http://schemas.openxmlformats.org/markup-compatibility/2006">
      <mc:Choice Requires="x14">
        <control shapeId="1033" r:id="rId14" name="CommandButton5">
          <controlPr locked="0" defaultSize="0" autoLine="0" r:id="rId15">
            <anchor moveWithCells="1">
              <from>
                <xdr:col>3</xdr:col>
                <xdr:colOff>1314450</xdr:colOff>
                <xdr:row>12</xdr:row>
                <xdr:rowOff>47625</xdr:rowOff>
              </from>
              <to>
                <xdr:col>4</xdr:col>
                <xdr:colOff>971550</xdr:colOff>
                <xdr:row>13</xdr:row>
                <xdr:rowOff>161925</xdr:rowOff>
              </to>
            </anchor>
          </controlPr>
        </control>
      </mc:Choice>
      <mc:Fallback>
        <control shapeId="1033" r:id="rId14" name="CommandButton5"/>
      </mc:Fallback>
    </mc:AlternateContent>
    <mc:AlternateContent xmlns:mc="http://schemas.openxmlformats.org/markup-compatibility/2006">
      <mc:Choice Requires="x14">
        <control shapeId="1030" r:id="rId16" name="Label3">
          <controlPr defaultSize="0" autoLine="0" r:id="rId17">
            <anchor moveWithCells="1">
              <from>
                <xdr:col>0</xdr:col>
                <xdr:colOff>190500</xdr:colOff>
                <xdr:row>6</xdr:row>
                <xdr:rowOff>19050</xdr:rowOff>
              </from>
              <to>
                <xdr:col>1</xdr:col>
                <xdr:colOff>419100</xdr:colOff>
                <xdr:row>7</xdr:row>
                <xdr:rowOff>9525</xdr:rowOff>
              </to>
            </anchor>
          </controlPr>
        </control>
      </mc:Choice>
      <mc:Fallback>
        <control shapeId="1030" r:id="rId16" name="Label3"/>
      </mc:Fallback>
    </mc:AlternateContent>
    <mc:AlternateContent xmlns:mc="http://schemas.openxmlformats.org/markup-compatibility/2006">
      <mc:Choice Requires="x14">
        <control shapeId="1029" r:id="rId18" name="ComboBox3">
          <controlPr locked="0" defaultSize="0" autoLine="0" linkedCell="A29" listFillRange="A30:A58" r:id="rId19">
            <anchor moveWithCells="1">
              <from>
                <xdr:col>2</xdr:col>
                <xdr:colOff>0</xdr:colOff>
                <xdr:row>2</xdr:row>
                <xdr:rowOff>47625</xdr:rowOff>
              </from>
              <to>
                <xdr:col>4</xdr:col>
                <xdr:colOff>571500</xdr:colOff>
                <xdr:row>3</xdr:row>
                <xdr:rowOff>104775</xdr:rowOff>
              </to>
            </anchor>
          </controlPr>
        </control>
      </mc:Choice>
      <mc:Fallback>
        <control shapeId="1029" r:id="rId18" name="ComboBox3"/>
      </mc:Fallback>
    </mc:AlternateContent>
    <mc:AlternateContent xmlns:mc="http://schemas.openxmlformats.org/markup-compatibility/2006">
      <mc:Choice Requires="x14">
        <control shapeId="1026" r:id="rId20" name="Label2">
          <controlPr defaultSize="0" autoLine="0" r:id="rId21">
            <anchor moveWithCells="1">
              <from>
                <xdr:col>0</xdr:col>
                <xdr:colOff>161925</xdr:colOff>
                <xdr:row>4</xdr:row>
                <xdr:rowOff>38100</xdr:rowOff>
              </from>
              <to>
                <xdr:col>1</xdr:col>
                <xdr:colOff>485775</xdr:colOff>
                <xdr:row>5</xdr:row>
                <xdr:rowOff>38100</xdr:rowOff>
              </to>
            </anchor>
          </controlPr>
        </control>
      </mc:Choice>
      <mc:Fallback>
        <control shapeId="1026" r:id="rId20" name="Label2"/>
      </mc:Fallback>
    </mc:AlternateContent>
    <mc:AlternateContent xmlns:mc="http://schemas.openxmlformats.org/markup-compatibility/2006">
      <mc:Choice Requires="x14">
        <control shapeId="1025" r:id="rId22" name="Label1">
          <controlPr defaultSize="0" autoLine="0" r:id="rId23">
            <anchor moveWithCells="1">
              <from>
                <xdr:col>0</xdr:col>
                <xdr:colOff>190500</xdr:colOff>
                <xdr:row>2</xdr:row>
                <xdr:rowOff>85725</xdr:rowOff>
              </from>
              <to>
                <xdr:col>1</xdr:col>
                <xdr:colOff>276225</xdr:colOff>
                <xdr:row>3</xdr:row>
                <xdr:rowOff>76200</xdr:rowOff>
              </to>
            </anchor>
          </controlPr>
        </control>
      </mc:Choice>
      <mc:Fallback>
        <control shapeId="1025" r:id="rId2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V46"/>
  <sheetViews>
    <sheetView showGridLines="0" showRowColHeaders="0" showZeros="0" showOutlineSymbols="0" topLeftCell="A34" zoomScaleNormal="100" zoomScaleSheetLayoutView="100" workbookViewId="0">
      <selection activeCell="J43" sqref="J43"/>
    </sheetView>
  </sheetViews>
  <sheetFormatPr defaultRowHeight="12.75"/>
  <cols>
    <col min="1" max="1" width="3" style="29" customWidth="1"/>
    <col min="2" max="2" width="8.42578125" style="14" customWidth="1"/>
    <col min="3" max="3" width="36.7109375" style="15" customWidth="1"/>
    <col min="4" max="4" width="15" style="15" customWidth="1"/>
    <col min="5" max="5" width="14.140625" style="15" customWidth="1"/>
    <col min="6" max="6" width="13.5703125" style="15" customWidth="1"/>
    <col min="7" max="7" width="13.140625" style="15" customWidth="1"/>
    <col min="8" max="8" width="14" style="15" customWidth="1"/>
    <col min="9" max="9" width="13.42578125" style="15" customWidth="1"/>
    <col min="10" max="10" width="14.28515625" style="15" customWidth="1"/>
    <col min="11" max="11" width="16.5703125" style="15" customWidth="1"/>
    <col min="12" max="12" width="19" style="15" customWidth="1"/>
    <col min="13" max="13" width="19.140625" style="15" customWidth="1"/>
    <col min="14" max="14" width="17.140625" style="15" customWidth="1"/>
    <col min="15" max="15" width="18.28515625" style="15" customWidth="1"/>
    <col min="16" max="16" width="17.28515625" style="15" customWidth="1"/>
    <col min="17" max="17" width="17.140625" style="15" customWidth="1"/>
    <col min="18" max="18" width="16.140625" style="15" customWidth="1"/>
    <col min="19" max="19" width="18.42578125" style="15" customWidth="1"/>
    <col min="20" max="20" width="16.7109375" style="15" customWidth="1"/>
    <col min="21" max="21" width="18.28515625" style="15" customWidth="1"/>
    <col min="22" max="16384" width="9.140625" style="15"/>
  </cols>
  <sheetData>
    <row r="1" spans="1:22" ht="13.5" customHeight="1">
      <c r="A1" s="16" t="s">
        <v>390</v>
      </c>
      <c r="B1" s="42"/>
      <c r="C1" s="43"/>
    </row>
    <row r="2" spans="1:22" ht="13.5" customHeight="1">
      <c r="A2" s="16" t="s">
        <v>335</v>
      </c>
      <c r="B2" s="42"/>
      <c r="C2" s="43"/>
    </row>
    <row r="3" spans="1:22" ht="13.5" customHeight="1">
      <c r="A3" s="16" t="s">
        <v>338</v>
      </c>
      <c r="B3" s="42"/>
      <c r="C3" s="43"/>
    </row>
    <row r="4" spans="1:22" ht="12.75" customHeight="1">
      <c r="A4" s="13"/>
    </row>
    <row r="5" spans="1:22" ht="20.25" customHeight="1">
      <c r="A5" s="104" t="s">
        <v>496</v>
      </c>
      <c r="B5" s="104"/>
      <c r="C5" s="104"/>
      <c r="D5" s="104"/>
      <c r="E5" s="104"/>
      <c r="F5" s="104"/>
      <c r="G5" s="104"/>
      <c r="H5" s="104"/>
      <c r="I5" s="104"/>
      <c r="J5" s="104"/>
      <c r="S5" s="22"/>
      <c r="T5" s="23"/>
    </row>
    <row r="6" spans="1:22" ht="12" customHeight="1">
      <c r="A6" s="13"/>
    </row>
    <row r="7" spans="1:22" ht="13.5" customHeight="1">
      <c r="A7" s="16" t="str">
        <f>"ФИЛИЈАЛА:   " &amp; Filijala</f>
        <v>ФИЛИЈАЛА:   05 СОМБОР</v>
      </c>
      <c r="B7" s="17"/>
      <c r="T7" s="24"/>
      <c r="U7" s="24"/>
      <c r="V7" s="24"/>
    </row>
    <row r="8" spans="1:22" ht="15" customHeight="1">
      <c r="A8" s="16" t="str">
        <f>"ЗДРАВСТВЕНА УСТАНОВА:  " &amp; ZU</f>
        <v>ЗДРАВСТВЕНА УСТАНОВА:  00205005 ЗЈЗ СОМБОР</v>
      </c>
      <c r="B8" s="17"/>
      <c r="Q8" s="18"/>
      <c r="S8" s="19"/>
      <c r="T8" s="19"/>
      <c r="U8" s="25"/>
      <c r="V8" s="24"/>
    </row>
    <row r="9" spans="1:22" ht="16.5" customHeight="1">
      <c r="A9" s="13"/>
      <c r="B9" s="17"/>
      <c r="J9" s="94" t="s">
        <v>349</v>
      </c>
      <c r="R9" s="20"/>
      <c r="S9" s="20"/>
      <c r="T9" s="20"/>
      <c r="U9" s="21"/>
    </row>
    <row r="10" spans="1:22" s="26" customFormat="1" ht="19.5" customHeight="1">
      <c r="A10" s="108"/>
      <c r="B10" s="107" t="s">
        <v>344</v>
      </c>
      <c r="C10" s="109" t="s">
        <v>345</v>
      </c>
      <c r="D10" s="107" t="s">
        <v>346</v>
      </c>
      <c r="E10" s="106" t="s">
        <v>492</v>
      </c>
      <c r="F10" s="106"/>
      <c r="G10" s="106"/>
      <c r="H10" s="106"/>
      <c r="I10" s="107" t="s">
        <v>347</v>
      </c>
      <c r="J10" s="107" t="s">
        <v>348</v>
      </c>
      <c r="K10" s="35"/>
      <c r="L10" s="35"/>
      <c r="M10" s="33"/>
      <c r="N10" s="33"/>
      <c r="O10" s="33"/>
      <c r="P10" s="35"/>
      <c r="Q10" s="35"/>
      <c r="R10" s="35"/>
      <c r="S10" s="35"/>
      <c r="T10" s="105"/>
      <c r="U10" s="105"/>
    </row>
    <row r="11" spans="1:22" s="26" customFormat="1" ht="37.5" customHeight="1">
      <c r="A11" s="108"/>
      <c r="B11" s="107"/>
      <c r="C11" s="109"/>
      <c r="D11" s="107"/>
      <c r="E11" s="45" t="s">
        <v>488</v>
      </c>
      <c r="F11" s="45" t="s">
        <v>489</v>
      </c>
      <c r="G11" s="45" t="s">
        <v>490</v>
      </c>
      <c r="H11" s="45" t="s">
        <v>491</v>
      </c>
      <c r="I11" s="107"/>
      <c r="J11" s="107"/>
      <c r="K11" s="30"/>
      <c r="L11" s="30"/>
      <c r="M11" s="33"/>
      <c r="N11" s="33"/>
      <c r="O11" s="33"/>
      <c r="P11" s="30"/>
      <c r="Q11" s="30"/>
      <c r="R11" s="30"/>
      <c r="S11" s="30"/>
      <c r="T11" s="105"/>
      <c r="U11" s="105"/>
    </row>
    <row r="12" spans="1:22" s="26" customFormat="1" ht="11.25">
      <c r="A12" s="95"/>
      <c r="B12" s="36">
        <v>1</v>
      </c>
      <c r="C12" s="36">
        <v>2</v>
      </c>
      <c r="D12" s="36" t="s">
        <v>500</v>
      </c>
      <c r="E12" s="36">
        <v>4</v>
      </c>
      <c r="F12" s="36">
        <v>5</v>
      </c>
      <c r="G12" s="36">
        <v>6</v>
      </c>
      <c r="H12" s="36">
        <v>7</v>
      </c>
      <c r="I12" s="36">
        <v>8</v>
      </c>
      <c r="J12" s="36">
        <v>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2" ht="31.5" customHeight="1">
      <c r="A13" s="96"/>
      <c r="B13" s="91"/>
      <c r="C13" s="63" t="s">
        <v>517</v>
      </c>
      <c r="D13" s="67">
        <f>SUM(E13:J13)</f>
        <v>142175</v>
      </c>
      <c r="E13" s="47">
        <f t="shared" ref="E13:J13" si="0">E14+E32</f>
        <v>19395</v>
      </c>
      <c r="F13" s="47">
        <f t="shared" si="0"/>
        <v>3300</v>
      </c>
      <c r="G13" s="47">
        <f t="shared" si="0"/>
        <v>3000</v>
      </c>
      <c r="H13" s="67">
        <f t="shared" si="0"/>
        <v>42600</v>
      </c>
      <c r="I13" s="47">
        <f t="shared" si="0"/>
        <v>14000</v>
      </c>
      <c r="J13" s="47">
        <f t="shared" si="0"/>
        <v>59880</v>
      </c>
      <c r="K13" s="34"/>
      <c r="L13" s="32"/>
      <c r="M13" s="32"/>
      <c r="N13" s="34"/>
      <c r="O13" s="34"/>
      <c r="P13" s="34"/>
      <c r="Q13" s="34"/>
      <c r="R13" s="34"/>
      <c r="S13" s="32"/>
      <c r="T13" s="32"/>
      <c r="U13" s="32"/>
    </row>
    <row r="14" spans="1:22" ht="19.5" customHeight="1">
      <c r="A14" s="97"/>
      <c r="B14" s="92">
        <v>700000</v>
      </c>
      <c r="C14" s="63" t="s">
        <v>518</v>
      </c>
      <c r="D14" s="47">
        <f t="shared" ref="D14:D45" si="1">SUM(E14:J14)</f>
        <v>141975</v>
      </c>
      <c r="E14" s="47">
        <f t="shared" ref="E14:J14" si="2">E15+E19+E25+E28+E30</f>
        <v>19395</v>
      </c>
      <c r="F14" s="47">
        <f t="shared" si="2"/>
        <v>3300</v>
      </c>
      <c r="G14" s="47">
        <f t="shared" si="2"/>
        <v>3000</v>
      </c>
      <c r="H14" s="67">
        <f t="shared" si="2"/>
        <v>42600</v>
      </c>
      <c r="I14" s="47">
        <f t="shared" si="2"/>
        <v>14000</v>
      </c>
      <c r="J14" s="47">
        <f t="shared" si="2"/>
        <v>59680</v>
      </c>
      <c r="K14" s="34"/>
      <c r="L14" s="32"/>
      <c r="M14" s="32"/>
      <c r="N14" s="34"/>
      <c r="O14" s="34"/>
      <c r="P14" s="34"/>
      <c r="Q14" s="34"/>
      <c r="R14" s="34"/>
      <c r="S14" s="32"/>
      <c r="T14" s="32"/>
      <c r="U14" s="32"/>
    </row>
    <row r="15" spans="1:22" ht="18" customHeight="1">
      <c r="A15" s="96"/>
      <c r="B15" s="92">
        <v>730000</v>
      </c>
      <c r="C15" s="63" t="s">
        <v>519</v>
      </c>
      <c r="D15" s="47">
        <f t="shared" si="1"/>
        <v>14000</v>
      </c>
      <c r="E15" s="47">
        <f t="shared" ref="E15:J15" si="3">SUM(E16:E18)</f>
        <v>0</v>
      </c>
      <c r="F15" s="47">
        <f t="shared" si="3"/>
        <v>0</v>
      </c>
      <c r="G15" s="47">
        <f t="shared" si="3"/>
        <v>0</v>
      </c>
      <c r="H15" s="68">
        <f t="shared" si="3"/>
        <v>0</v>
      </c>
      <c r="I15" s="47">
        <f t="shared" si="3"/>
        <v>14000</v>
      </c>
      <c r="J15" s="47">
        <f t="shared" si="3"/>
        <v>0</v>
      </c>
      <c r="K15" s="34"/>
      <c r="L15" s="32"/>
      <c r="M15" s="32"/>
      <c r="N15" s="34"/>
      <c r="O15" s="34"/>
      <c r="P15" s="34"/>
      <c r="Q15" s="34"/>
      <c r="R15" s="34"/>
      <c r="S15" s="32"/>
      <c r="T15" s="32"/>
      <c r="U15" s="32"/>
    </row>
    <row r="16" spans="1:22" ht="20.25" customHeight="1">
      <c r="A16" s="96"/>
      <c r="B16" s="93">
        <v>731000</v>
      </c>
      <c r="C16" s="62" t="s">
        <v>413</v>
      </c>
      <c r="D16" s="38">
        <f t="shared" si="1"/>
        <v>0</v>
      </c>
      <c r="E16" s="39"/>
      <c r="F16" s="39"/>
      <c r="G16" s="39"/>
      <c r="H16" s="57"/>
      <c r="I16" s="40"/>
      <c r="J16" s="39"/>
      <c r="K16" s="34"/>
      <c r="L16" s="32"/>
      <c r="M16" s="32"/>
      <c r="N16" s="34"/>
      <c r="O16" s="34"/>
      <c r="P16" s="34"/>
      <c r="Q16" s="34"/>
      <c r="R16" s="34"/>
      <c r="S16" s="32"/>
      <c r="T16" s="32"/>
      <c r="U16" s="32"/>
    </row>
    <row r="17" spans="1:21" ht="26.25" customHeight="1">
      <c r="A17" s="96"/>
      <c r="B17" s="93">
        <v>732000</v>
      </c>
      <c r="C17" s="62" t="s">
        <v>414</v>
      </c>
      <c r="D17" s="38">
        <f t="shared" si="1"/>
        <v>14000</v>
      </c>
      <c r="E17" s="39"/>
      <c r="F17" s="39"/>
      <c r="G17" s="39"/>
      <c r="H17" s="57"/>
      <c r="I17" s="40">
        <v>14000</v>
      </c>
      <c r="J17" s="39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18" customHeight="1">
      <c r="A18" s="96"/>
      <c r="B18" s="93">
        <v>733000</v>
      </c>
      <c r="C18" s="62" t="s">
        <v>415</v>
      </c>
      <c r="D18" s="38">
        <f t="shared" si="1"/>
        <v>0</v>
      </c>
      <c r="E18" s="40"/>
      <c r="F18" s="40"/>
      <c r="G18" s="40"/>
      <c r="H18" s="57"/>
      <c r="I18" s="39"/>
      <c r="J18" s="39"/>
      <c r="K18" s="34"/>
      <c r="L18" s="32"/>
      <c r="M18" s="32"/>
      <c r="N18" s="34"/>
      <c r="O18" s="34"/>
      <c r="P18" s="34"/>
      <c r="Q18" s="34"/>
      <c r="R18" s="34"/>
      <c r="S18" s="32"/>
      <c r="T18" s="32"/>
      <c r="U18" s="32"/>
    </row>
    <row r="19" spans="1:21" ht="18" customHeight="1">
      <c r="A19" s="96"/>
      <c r="B19" s="92">
        <v>740000</v>
      </c>
      <c r="C19" s="63" t="s">
        <v>520</v>
      </c>
      <c r="D19" s="47">
        <f t="shared" si="1"/>
        <v>59700</v>
      </c>
      <c r="E19" s="48">
        <f t="shared" ref="E19:J19" si="4">SUM(E20:E24)</f>
        <v>20</v>
      </c>
      <c r="F19" s="48">
        <f t="shared" si="4"/>
        <v>0</v>
      </c>
      <c r="G19" s="48">
        <f t="shared" si="4"/>
        <v>0</v>
      </c>
      <c r="H19" s="50">
        <f t="shared" si="4"/>
        <v>0</v>
      </c>
      <c r="I19" s="48">
        <f t="shared" si="4"/>
        <v>0</v>
      </c>
      <c r="J19" s="48">
        <f t="shared" si="4"/>
        <v>59680</v>
      </c>
      <c r="K19" s="34"/>
      <c r="L19" s="32"/>
      <c r="M19" s="32"/>
      <c r="N19" s="34"/>
      <c r="O19" s="34"/>
      <c r="P19" s="34"/>
      <c r="Q19" s="34"/>
      <c r="R19" s="34"/>
      <c r="S19" s="32"/>
      <c r="T19" s="32"/>
      <c r="U19" s="32"/>
    </row>
    <row r="20" spans="1:21" ht="18" customHeight="1">
      <c r="A20" s="96"/>
      <c r="B20" s="93">
        <v>741000</v>
      </c>
      <c r="C20" s="62" t="s">
        <v>416</v>
      </c>
      <c r="D20" s="38">
        <f t="shared" si="1"/>
        <v>180</v>
      </c>
      <c r="E20" s="39"/>
      <c r="F20" s="39"/>
      <c r="G20" s="39"/>
      <c r="H20" s="40"/>
      <c r="I20" s="39"/>
      <c r="J20" s="40">
        <v>180</v>
      </c>
      <c r="K20" s="34"/>
      <c r="L20" s="32"/>
      <c r="M20" s="32"/>
      <c r="N20" s="34"/>
      <c r="O20" s="34"/>
      <c r="P20" s="34"/>
      <c r="Q20" s="34"/>
      <c r="R20" s="34"/>
      <c r="S20" s="32"/>
      <c r="T20" s="32"/>
      <c r="U20" s="32"/>
    </row>
    <row r="21" spans="1:21" ht="19.5" customHeight="1">
      <c r="A21" s="96"/>
      <c r="B21" s="93">
        <v>742000</v>
      </c>
      <c r="C21" s="62" t="s">
        <v>417</v>
      </c>
      <c r="D21" s="38">
        <f t="shared" si="1"/>
        <v>59500</v>
      </c>
      <c r="E21" s="39"/>
      <c r="F21" s="39"/>
      <c r="G21" s="39"/>
      <c r="H21" s="57"/>
      <c r="I21" s="39"/>
      <c r="J21" s="40">
        <v>59500</v>
      </c>
      <c r="K21" s="34"/>
      <c r="L21" s="32"/>
      <c r="M21" s="32"/>
      <c r="N21" s="34"/>
      <c r="O21" s="34"/>
      <c r="P21" s="34"/>
      <c r="Q21" s="34"/>
      <c r="R21" s="34"/>
      <c r="S21" s="32"/>
      <c r="T21" s="32"/>
      <c r="U21" s="32"/>
    </row>
    <row r="22" spans="1:21" ht="24" customHeight="1">
      <c r="A22" s="96"/>
      <c r="B22" s="93">
        <v>743000</v>
      </c>
      <c r="C22" s="62" t="s">
        <v>418</v>
      </c>
      <c r="D22" s="38">
        <f t="shared" si="1"/>
        <v>0</v>
      </c>
      <c r="E22" s="39"/>
      <c r="F22" s="39"/>
      <c r="G22" s="39"/>
      <c r="H22" s="57"/>
      <c r="I22" s="39"/>
      <c r="J22" s="40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7" customHeight="1">
      <c r="A23" s="96"/>
      <c r="B23" s="93">
        <v>744000</v>
      </c>
      <c r="C23" s="62" t="s">
        <v>419</v>
      </c>
      <c r="D23" s="38">
        <f t="shared" si="1"/>
        <v>0</v>
      </c>
      <c r="E23" s="39"/>
      <c r="F23" s="39"/>
      <c r="G23" s="39"/>
      <c r="H23" s="57"/>
      <c r="I23" s="39"/>
      <c r="J23" s="40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18" customHeight="1">
      <c r="A24" s="96"/>
      <c r="B24" s="93">
        <v>745000</v>
      </c>
      <c r="C24" s="62" t="s">
        <v>420</v>
      </c>
      <c r="D24" s="38">
        <f t="shared" si="1"/>
        <v>20</v>
      </c>
      <c r="E24" s="39">
        <v>20</v>
      </c>
      <c r="F24" s="39"/>
      <c r="G24" s="39"/>
      <c r="H24" s="39"/>
      <c r="I24" s="39"/>
      <c r="J24" s="4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24">
      <c r="A25" s="96"/>
      <c r="B25" s="92">
        <v>770000</v>
      </c>
      <c r="C25" s="63" t="s">
        <v>521</v>
      </c>
      <c r="D25" s="47">
        <f t="shared" si="1"/>
        <v>50</v>
      </c>
      <c r="E25" s="47">
        <f t="shared" ref="E25:J25" si="5">SUM(E26:E27)</f>
        <v>50</v>
      </c>
      <c r="F25" s="47">
        <f t="shared" si="5"/>
        <v>0</v>
      </c>
      <c r="G25" s="47">
        <f t="shared" si="5"/>
        <v>0</v>
      </c>
      <c r="H25" s="67">
        <f t="shared" si="5"/>
        <v>0</v>
      </c>
      <c r="I25" s="47">
        <f t="shared" si="5"/>
        <v>0</v>
      </c>
      <c r="J25" s="47">
        <f t="shared" si="5"/>
        <v>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24">
      <c r="A26" s="96"/>
      <c r="B26" s="93">
        <v>771000</v>
      </c>
      <c r="C26" s="62" t="s">
        <v>421</v>
      </c>
      <c r="D26" s="38">
        <f t="shared" si="1"/>
        <v>50</v>
      </c>
      <c r="E26" s="40">
        <v>50</v>
      </c>
      <c r="F26" s="40"/>
      <c r="G26" s="40"/>
      <c r="H26" s="40"/>
      <c r="I26" s="39"/>
      <c r="J26" s="4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36">
      <c r="A27" s="96"/>
      <c r="B27" s="93">
        <v>772000</v>
      </c>
      <c r="C27" s="62" t="s">
        <v>422</v>
      </c>
      <c r="D27" s="38">
        <f t="shared" si="1"/>
        <v>0</v>
      </c>
      <c r="E27" s="40"/>
      <c r="F27" s="40"/>
      <c r="G27" s="40"/>
      <c r="H27" s="40"/>
      <c r="I27" s="39"/>
      <c r="J27" s="39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24">
      <c r="A28" s="96"/>
      <c r="B28" s="92">
        <v>780000</v>
      </c>
      <c r="C28" s="63" t="s">
        <v>522</v>
      </c>
      <c r="D28" s="47">
        <f t="shared" si="1"/>
        <v>42600</v>
      </c>
      <c r="E28" s="48">
        <f t="shared" ref="E28:J28" si="6">E29</f>
        <v>0</v>
      </c>
      <c r="F28" s="48">
        <f t="shared" si="6"/>
        <v>0</v>
      </c>
      <c r="G28" s="48">
        <f t="shared" si="6"/>
        <v>0</v>
      </c>
      <c r="H28" s="50">
        <f t="shared" si="6"/>
        <v>42600</v>
      </c>
      <c r="I28" s="48">
        <f t="shared" si="6"/>
        <v>0</v>
      </c>
      <c r="J28" s="48">
        <f t="shared" si="6"/>
        <v>0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4">
      <c r="A29" s="96"/>
      <c r="B29" s="93">
        <v>781000</v>
      </c>
      <c r="C29" s="62" t="s">
        <v>423</v>
      </c>
      <c r="D29" s="38">
        <f t="shared" si="1"/>
        <v>42600</v>
      </c>
      <c r="E29" s="39"/>
      <c r="F29" s="39"/>
      <c r="G29" s="39"/>
      <c r="H29" s="41">
        <v>42600</v>
      </c>
      <c r="I29" s="39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0.25" customHeight="1">
      <c r="A30" s="96"/>
      <c r="B30" s="92">
        <v>790000</v>
      </c>
      <c r="C30" s="63" t="s">
        <v>424</v>
      </c>
      <c r="D30" s="47">
        <f t="shared" si="1"/>
        <v>25625</v>
      </c>
      <c r="E30" s="47">
        <f t="shared" ref="E30:J30" si="7">E31</f>
        <v>19325</v>
      </c>
      <c r="F30" s="47">
        <f t="shared" si="7"/>
        <v>3300</v>
      </c>
      <c r="G30" s="47">
        <f t="shared" si="7"/>
        <v>3000</v>
      </c>
      <c r="H30" s="67">
        <f t="shared" si="7"/>
        <v>0</v>
      </c>
      <c r="I30" s="47">
        <f t="shared" si="7"/>
        <v>0</v>
      </c>
      <c r="J30" s="47">
        <f t="shared" si="7"/>
        <v>0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6.5" customHeight="1">
      <c r="A31" s="96"/>
      <c r="B31" s="93">
        <v>791000</v>
      </c>
      <c r="C31" s="62" t="s">
        <v>424</v>
      </c>
      <c r="D31" s="38">
        <f t="shared" si="1"/>
        <v>25625</v>
      </c>
      <c r="E31" s="40">
        <v>19325</v>
      </c>
      <c r="F31" s="40">
        <v>3300</v>
      </c>
      <c r="G31" s="40">
        <v>3000</v>
      </c>
      <c r="H31" s="57"/>
      <c r="I31" s="39"/>
      <c r="J31" s="3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24">
      <c r="A32" s="97"/>
      <c r="B32" s="92">
        <v>800000</v>
      </c>
      <c r="C32" s="63" t="s">
        <v>523</v>
      </c>
      <c r="D32" s="47">
        <f t="shared" si="1"/>
        <v>200</v>
      </c>
      <c r="E32" s="47">
        <f t="shared" ref="E32:J32" si="8">E33+E37</f>
        <v>0</v>
      </c>
      <c r="F32" s="47">
        <f t="shared" si="8"/>
        <v>0</v>
      </c>
      <c r="G32" s="47">
        <f t="shared" si="8"/>
        <v>0</v>
      </c>
      <c r="H32" s="67">
        <f t="shared" si="8"/>
        <v>0</v>
      </c>
      <c r="I32" s="47">
        <f t="shared" si="8"/>
        <v>0</v>
      </c>
      <c r="J32" s="47">
        <f t="shared" si="8"/>
        <v>200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26.25" customHeight="1">
      <c r="A33" s="96"/>
      <c r="B33" s="92">
        <v>810000</v>
      </c>
      <c r="C33" s="63" t="s">
        <v>524</v>
      </c>
      <c r="D33" s="47">
        <f t="shared" si="1"/>
        <v>200</v>
      </c>
      <c r="E33" s="47">
        <f t="shared" ref="E33:J33" si="9">SUM(E34:E36)</f>
        <v>0</v>
      </c>
      <c r="F33" s="47">
        <f t="shared" si="9"/>
        <v>0</v>
      </c>
      <c r="G33" s="47">
        <f t="shared" si="9"/>
        <v>0</v>
      </c>
      <c r="H33" s="68">
        <f t="shared" si="9"/>
        <v>0</v>
      </c>
      <c r="I33" s="47">
        <f t="shared" si="9"/>
        <v>0</v>
      </c>
      <c r="J33" s="47">
        <f t="shared" si="9"/>
        <v>200</v>
      </c>
      <c r="K33" s="20"/>
      <c r="L33" s="20"/>
      <c r="M33" s="20"/>
      <c r="N33" s="20"/>
      <c r="O33" s="20"/>
      <c r="P33" s="20"/>
      <c r="Q33" s="20"/>
      <c r="R33" s="20"/>
      <c r="S33" s="28"/>
      <c r="T33" s="20"/>
      <c r="U33" s="20"/>
    </row>
    <row r="34" spans="1:21" ht="17.25" customHeight="1">
      <c r="A34" s="96"/>
      <c r="B34" s="93">
        <v>811000</v>
      </c>
      <c r="C34" s="62" t="s">
        <v>425</v>
      </c>
      <c r="D34" s="38">
        <f t="shared" si="1"/>
        <v>100</v>
      </c>
      <c r="E34" s="40"/>
      <c r="F34" s="40"/>
      <c r="G34" s="40"/>
      <c r="H34" s="69"/>
      <c r="I34" s="39"/>
      <c r="J34" s="40">
        <v>100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23.25" customHeight="1">
      <c r="A35" s="96"/>
      <c r="B35" s="93">
        <v>812000</v>
      </c>
      <c r="C35" s="62" t="s">
        <v>426</v>
      </c>
      <c r="D35" s="38">
        <f t="shared" si="1"/>
        <v>100</v>
      </c>
      <c r="E35" s="39"/>
      <c r="F35" s="39"/>
      <c r="G35" s="39"/>
      <c r="H35" s="57">
        <v>0</v>
      </c>
      <c r="I35" s="39"/>
      <c r="J35" s="40">
        <v>100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24">
      <c r="A36" s="96"/>
      <c r="B36" s="93">
        <v>813000</v>
      </c>
      <c r="C36" s="62" t="s">
        <v>427</v>
      </c>
      <c r="D36" s="38">
        <f t="shared" si="1"/>
        <v>0</v>
      </c>
      <c r="E36" s="39"/>
      <c r="F36" s="39"/>
      <c r="G36" s="39"/>
      <c r="H36" s="57">
        <v>0</v>
      </c>
      <c r="I36" s="39"/>
      <c r="J36" s="40"/>
    </row>
    <row r="37" spans="1:21" ht="23.25" customHeight="1">
      <c r="A37" s="96"/>
      <c r="B37" s="92">
        <v>820000</v>
      </c>
      <c r="C37" s="63" t="s">
        <v>525</v>
      </c>
      <c r="D37" s="47">
        <f t="shared" si="1"/>
        <v>0</v>
      </c>
      <c r="E37" s="47">
        <f t="shared" ref="E37:J37" si="10">SUM(E38:E39)</f>
        <v>0</v>
      </c>
      <c r="F37" s="47">
        <f t="shared" si="10"/>
        <v>0</v>
      </c>
      <c r="G37" s="47">
        <f t="shared" si="10"/>
        <v>0</v>
      </c>
      <c r="H37" s="67">
        <f t="shared" si="10"/>
        <v>0</v>
      </c>
      <c r="I37" s="47">
        <f t="shared" si="10"/>
        <v>0</v>
      </c>
      <c r="J37" s="47">
        <f t="shared" si="10"/>
        <v>0</v>
      </c>
    </row>
    <row r="38" spans="1:21" ht="23.25" customHeight="1">
      <c r="A38" s="96"/>
      <c r="B38" s="93">
        <v>822000</v>
      </c>
      <c r="C38" s="62" t="s">
        <v>463</v>
      </c>
      <c r="D38" s="38">
        <f t="shared" si="1"/>
        <v>0</v>
      </c>
      <c r="E38" s="39"/>
      <c r="F38" s="39"/>
      <c r="G38" s="39"/>
      <c r="H38" s="57"/>
      <c r="I38" s="39"/>
      <c r="J38" s="40"/>
    </row>
    <row r="39" spans="1:21" ht="24">
      <c r="A39" s="96"/>
      <c r="B39" s="93">
        <v>823000</v>
      </c>
      <c r="C39" s="62" t="s">
        <v>464</v>
      </c>
      <c r="D39" s="38">
        <f t="shared" si="1"/>
        <v>0</v>
      </c>
      <c r="E39" s="40"/>
      <c r="F39" s="40"/>
      <c r="G39" s="40"/>
      <c r="H39" s="69"/>
      <c r="I39" s="39"/>
      <c r="J39" s="40"/>
    </row>
    <row r="40" spans="1:21" ht="24">
      <c r="A40" s="97"/>
      <c r="B40" s="92">
        <v>900000</v>
      </c>
      <c r="C40" s="63" t="s">
        <v>526</v>
      </c>
      <c r="D40" s="47">
        <f t="shared" si="1"/>
        <v>12000</v>
      </c>
      <c r="E40" s="48">
        <f t="shared" ref="E40:J40" si="11">E41+E43</f>
        <v>0</v>
      </c>
      <c r="F40" s="48">
        <f t="shared" si="11"/>
        <v>0</v>
      </c>
      <c r="G40" s="48">
        <f t="shared" si="11"/>
        <v>0</v>
      </c>
      <c r="H40" s="70">
        <f t="shared" si="11"/>
        <v>0</v>
      </c>
      <c r="I40" s="48">
        <f t="shared" si="11"/>
        <v>0</v>
      </c>
      <c r="J40" s="48">
        <f t="shared" si="11"/>
        <v>12000</v>
      </c>
    </row>
    <row r="41" spans="1:21" ht="18" customHeight="1">
      <c r="A41" s="96"/>
      <c r="B41" s="92">
        <v>910000</v>
      </c>
      <c r="C41" s="63" t="s">
        <v>527</v>
      </c>
      <c r="D41" s="47">
        <f t="shared" si="1"/>
        <v>12000</v>
      </c>
      <c r="E41" s="48">
        <f t="shared" ref="E41:J41" si="12">E42</f>
        <v>0</v>
      </c>
      <c r="F41" s="48">
        <f t="shared" si="12"/>
        <v>0</v>
      </c>
      <c r="G41" s="48">
        <f t="shared" si="12"/>
        <v>0</v>
      </c>
      <c r="H41" s="70">
        <f t="shared" si="12"/>
        <v>0</v>
      </c>
      <c r="I41" s="48">
        <f t="shared" si="12"/>
        <v>0</v>
      </c>
      <c r="J41" s="48">
        <f t="shared" si="12"/>
        <v>12000</v>
      </c>
    </row>
    <row r="42" spans="1:21" ht="21" customHeight="1">
      <c r="A42" s="96"/>
      <c r="B42" s="93">
        <v>911000</v>
      </c>
      <c r="C42" s="62" t="s">
        <v>428</v>
      </c>
      <c r="D42" s="38">
        <f t="shared" si="1"/>
        <v>12000</v>
      </c>
      <c r="E42" s="39"/>
      <c r="F42" s="39"/>
      <c r="G42" s="39"/>
      <c r="H42" s="57"/>
      <c r="I42" s="39"/>
      <c r="J42" s="40">
        <v>12000</v>
      </c>
    </row>
    <row r="43" spans="1:21" ht="24">
      <c r="A43" s="96"/>
      <c r="B43" s="92">
        <v>920000</v>
      </c>
      <c r="C43" s="63" t="s">
        <v>528</v>
      </c>
      <c r="D43" s="47">
        <f>D44</f>
        <v>0</v>
      </c>
      <c r="E43" s="48">
        <f t="shared" ref="E43:J43" si="13">E44</f>
        <v>0</v>
      </c>
      <c r="F43" s="48">
        <f t="shared" si="13"/>
        <v>0</v>
      </c>
      <c r="G43" s="48">
        <f t="shared" si="13"/>
        <v>0</v>
      </c>
      <c r="H43" s="70">
        <f t="shared" si="13"/>
        <v>0</v>
      </c>
      <c r="I43" s="48">
        <f t="shared" si="13"/>
        <v>0</v>
      </c>
      <c r="J43" s="48">
        <f t="shared" si="13"/>
        <v>0</v>
      </c>
    </row>
    <row r="44" spans="1:21" ht="24">
      <c r="A44" s="96"/>
      <c r="B44" s="93">
        <v>921000</v>
      </c>
      <c r="C44" s="62" t="s">
        <v>429</v>
      </c>
      <c r="D44" s="38">
        <f>SUM(E44:J44)</f>
        <v>0</v>
      </c>
      <c r="E44" s="39"/>
      <c r="F44" s="39"/>
      <c r="G44" s="39"/>
      <c r="H44" s="57"/>
      <c r="I44" s="39"/>
      <c r="J44" s="40"/>
    </row>
    <row r="45" spans="1:21" ht="18.75" customHeight="1">
      <c r="A45" s="96"/>
      <c r="B45" s="91"/>
      <c r="C45" s="63" t="s">
        <v>529</v>
      </c>
      <c r="D45" s="47">
        <f t="shared" si="1"/>
        <v>154175</v>
      </c>
      <c r="E45" s="47">
        <f t="shared" ref="E45:J45" si="14">E13+E40</f>
        <v>19395</v>
      </c>
      <c r="F45" s="47">
        <f t="shared" si="14"/>
        <v>3300</v>
      </c>
      <c r="G45" s="47">
        <f t="shared" si="14"/>
        <v>3000</v>
      </c>
      <c r="H45" s="68">
        <f t="shared" si="14"/>
        <v>42600</v>
      </c>
      <c r="I45" s="47">
        <f t="shared" si="14"/>
        <v>14000</v>
      </c>
      <c r="J45" s="47">
        <f t="shared" si="14"/>
        <v>71880</v>
      </c>
    </row>
    <row r="46" spans="1:21">
      <c r="A46" s="98"/>
    </row>
  </sheetData>
  <sheetProtection password="CB01" sheet="1"/>
  <mergeCells count="10">
    <mergeCell ref="A5:J5"/>
    <mergeCell ref="T10:T11"/>
    <mergeCell ref="U10:U11"/>
    <mergeCell ref="E10:H10"/>
    <mergeCell ref="D10:D11"/>
    <mergeCell ref="I10:I11"/>
    <mergeCell ref="J10:J11"/>
    <mergeCell ref="A10:A11"/>
    <mergeCell ref="B10:B11"/>
    <mergeCell ref="C10:C11"/>
  </mergeCells>
  <dataValidations count="4">
    <dataValidation type="decimal" allowBlank="1" showInputMessage="1" showErrorMessage="1" error="Proveri unos !!" sqref="U8">
      <formula1>0</formula1>
      <formula2>9999</formula2>
    </dataValidation>
    <dataValidation type="decimal" operator="greaterThan" allowBlank="1" showInputMessage="1" showErrorMessage="1" errorTitle="Upozorenje" error="Uneli ste neispravan podatak. Ponovite unos !!!" sqref="K13:U23">
      <formula1>-0.0001</formula1>
    </dataValidation>
    <dataValidation type="whole" allowBlank="1" showInputMessage="1" showErrorMessage="1" errorTitle="Upozorenje" error="Dozvoljen je unos samo celih brojeva. Ponovite unos !!!" sqref="D13:J45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3:C45"/>
  </dataValidations>
  <pageMargins left="0.35433070866141736" right="0.15748031496062992" top="0.39370078740157483" bottom="1.4566929133858268" header="0.15748031496062992" footer="1.0236220472440944"/>
  <pageSetup paperSize="9" scale="65" orientation="portrait" r:id="rId1"/>
  <headerFooter alignWithMargins="0"/>
  <colBreaks count="1" manualBreakCount="1">
    <brk id="10" max="1048575" man="1"/>
  </colBreaks>
  <drawing r:id="rId2"/>
  <legacyDrawing r:id="rId3"/>
  <controls>
    <mc:AlternateContent xmlns:mc="http://schemas.openxmlformats.org/markup-compatibility/2006">
      <mc:Choice Requires="x14">
        <control shapeId="18433" r:id="rId4" name="CommandButton1">
          <controlPr locked="0" defaultSize="0" print="0" autoLine="0" r:id="rId5">
            <anchor moveWithCells="1">
              <from>
                <xdr:col>8</xdr:col>
                <xdr:colOff>47625</xdr:colOff>
                <xdr:row>1</xdr:row>
                <xdr:rowOff>38100</xdr:rowOff>
              </from>
              <to>
                <xdr:col>9</xdr:col>
                <xdr:colOff>409575</xdr:colOff>
                <xdr:row>2</xdr:row>
                <xdr:rowOff>152400</xdr:rowOff>
              </to>
            </anchor>
          </controlPr>
        </control>
      </mc:Choice>
      <mc:Fallback>
        <control shapeId="1843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V62"/>
  <sheetViews>
    <sheetView showGridLines="0" showRowColHeaders="0" showZeros="0" showOutlineSymbols="0" topLeftCell="A43" zoomScaleNormal="100" zoomScaleSheetLayoutView="100" workbookViewId="0">
      <selection activeCell="J59" sqref="J59"/>
    </sheetView>
  </sheetViews>
  <sheetFormatPr defaultRowHeight="12.75"/>
  <cols>
    <col min="1" max="1" width="2.5703125" style="29" customWidth="1"/>
    <col min="2" max="2" width="9.140625" style="14" customWidth="1"/>
    <col min="3" max="3" width="38.5703125" style="15" customWidth="1"/>
    <col min="4" max="4" width="14.5703125" style="15" customWidth="1"/>
    <col min="5" max="5" width="13.85546875" style="15" customWidth="1"/>
    <col min="6" max="6" width="13.5703125" style="15" customWidth="1"/>
    <col min="7" max="8" width="13.140625" style="15" customWidth="1"/>
    <col min="9" max="9" width="13.5703125" style="15" customWidth="1"/>
    <col min="10" max="10" width="13.85546875" style="15" customWidth="1"/>
    <col min="11" max="11" width="16.5703125" style="15" customWidth="1"/>
    <col min="12" max="12" width="19" style="15" customWidth="1"/>
    <col min="13" max="13" width="19.140625" style="15" customWidth="1"/>
    <col min="14" max="14" width="17.140625" style="15" customWidth="1"/>
    <col min="15" max="15" width="18.28515625" style="15" customWidth="1"/>
    <col min="16" max="16" width="17.28515625" style="15" customWidth="1"/>
    <col min="17" max="17" width="17.140625" style="15" customWidth="1"/>
    <col min="18" max="18" width="16.140625" style="15" customWidth="1"/>
    <col min="19" max="19" width="18.42578125" style="15" customWidth="1"/>
    <col min="20" max="20" width="16.7109375" style="15" customWidth="1"/>
    <col min="21" max="21" width="18.28515625" style="15" customWidth="1"/>
    <col min="22" max="16384" width="9.140625" style="15"/>
  </cols>
  <sheetData>
    <row r="1" spans="1:22" ht="13.5" customHeight="1">
      <c r="A1" s="16" t="s">
        <v>390</v>
      </c>
      <c r="B1" s="42"/>
      <c r="C1" s="43"/>
    </row>
    <row r="2" spans="1:22" ht="13.5" customHeight="1">
      <c r="A2" s="16" t="s">
        <v>335</v>
      </c>
      <c r="B2" s="42"/>
      <c r="C2" s="43"/>
    </row>
    <row r="3" spans="1:22" ht="13.5" customHeight="1">
      <c r="A3" s="16" t="s">
        <v>338</v>
      </c>
      <c r="B3" s="42"/>
      <c r="C3" s="43"/>
    </row>
    <row r="4" spans="1:22" ht="12.75" customHeight="1">
      <c r="A4" s="13"/>
    </row>
    <row r="5" spans="1:22" ht="18.75" customHeight="1">
      <c r="A5" s="104" t="s">
        <v>497</v>
      </c>
      <c r="B5" s="104"/>
      <c r="C5" s="104"/>
      <c r="D5" s="104"/>
      <c r="E5" s="104"/>
      <c r="F5" s="104"/>
      <c r="G5" s="104"/>
      <c r="H5" s="104"/>
      <c r="I5" s="104"/>
      <c r="J5" s="104"/>
      <c r="S5" s="22"/>
      <c r="T5" s="23"/>
    </row>
    <row r="6" spans="1:22" ht="10.5" customHeight="1">
      <c r="A6" s="13"/>
    </row>
    <row r="7" spans="1:22" ht="13.5" customHeight="1">
      <c r="A7" s="16" t="str">
        <f>"ФИЛИЈАЛА:   " &amp; Filijala</f>
        <v>ФИЛИЈАЛА:   05 СОМБОР</v>
      </c>
      <c r="B7" s="17"/>
      <c r="T7" s="24"/>
      <c r="U7" s="24"/>
      <c r="V7" s="24"/>
    </row>
    <row r="8" spans="1:22" ht="15" customHeight="1">
      <c r="A8" s="16" t="str">
        <f>"ЗДРАВСТВЕНА УСТАНОВА:  " &amp; ZU</f>
        <v>ЗДРАВСТВЕНА УСТАНОВА:  00205005 ЗЈЗ СОМБОР</v>
      </c>
      <c r="B8" s="17"/>
      <c r="Q8" s="18"/>
      <c r="S8" s="19"/>
      <c r="T8" s="19"/>
      <c r="U8" s="25"/>
      <c r="V8" s="24"/>
    </row>
    <row r="9" spans="1:22" ht="18" customHeight="1">
      <c r="A9" s="13"/>
      <c r="B9" s="17"/>
      <c r="J9" s="94" t="s">
        <v>349</v>
      </c>
      <c r="R9" s="20"/>
      <c r="S9" s="20"/>
      <c r="T9" s="20"/>
      <c r="U9" s="21"/>
    </row>
    <row r="10" spans="1:22" s="26" customFormat="1" ht="18.75" customHeight="1">
      <c r="A10" s="108"/>
      <c r="B10" s="107" t="s">
        <v>344</v>
      </c>
      <c r="C10" s="109" t="s">
        <v>345</v>
      </c>
      <c r="D10" s="107" t="s">
        <v>346</v>
      </c>
      <c r="E10" s="106" t="s">
        <v>494</v>
      </c>
      <c r="F10" s="106"/>
      <c r="G10" s="106"/>
      <c r="H10" s="106"/>
      <c r="I10" s="107" t="s">
        <v>347</v>
      </c>
      <c r="J10" s="107" t="s">
        <v>493</v>
      </c>
      <c r="K10" s="35"/>
      <c r="L10" s="35"/>
      <c r="M10" s="33"/>
      <c r="N10" s="33"/>
      <c r="O10" s="33"/>
      <c r="P10" s="35"/>
      <c r="Q10" s="35"/>
      <c r="R10" s="35"/>
      <c r="S10" s="35"/>
      <c r="T10" s="105"/>
      <c r="U10" s="105"/>
    </row>
    <row r="11" spans="1:22" s="26" customFormat="1" ht="28.5" customHeight="1">
      <c r="A11" s="108"/>
      <c r="B11" s="107"/>
      <c r="C11" s="109"/>
      <c r="D11" s="107"/>
      <c r="E11" s="45" t="s">
        <v>488</v>
      </c>
      <c r="F11" s="45" t="s">
        <v>489</v>
      </c>
      <c r="G11" s="45" t="s">
        <v>490</v>
      </c>
      <c r="H11" s="45" t="s">
        <v>491</v>
      </c>
      <c r="I11" s="107"/>
      <c r="J11" s="107"/>
      <c r="K11" s="30"/>
      <c r="L11" s="30"/>
      <c r="M11" s="33"/>
      <c r="N11" s="33"/>
      <c r="O11" s="33"/>
      <c r="P11" s="30"/>
      <c r="Q11" s="30"/>
      <c r="R11" s="30"/>
      <c r="S11" s="30"/>
      <c r="T11" s="105"/>
      <c r="U11" s="105"/>
    </row>
    <row r="12" spans="1:22" s="26" customFormat="1" ht="11.25">
      <c r="A12" s="95"/>
      <c r="B12" s="36">
        <v>1</v>
      </c>
      <c r="C12" s="36">
        <v>2</v>
      </c>
      <c r="D12" s="36" t="s">
        <v>500</v>
      </c>
      <c r="E12" s="36">
        <v>4</v>
      </c>
      <c r="F12" s="36">
        <v>5</v>
      </c>
      <c r="G12" s="36">
        <v>6</v>
      </c>
      <c r="H12" s="36">
        <v>7</v>
      </c>
      <c r="I12" s="36">
        <v>8</v>
      </c>
      <c r="J12" s="36">
        <v>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2" ht="27.75" customHeight="1">
      <c r="A13" s="96"/>
      <c r="B13" s="64"/>
      <c r="C13" s="46" t="s">
        <v>502</v>
      </c>
      <c r="D13" s="48">
        <f>SUM(E13:J13)</f>
        <v>142175</v>
      </c>
      <c r="E13" s="48">
        <f t="shared" ref="E13:J13" si="0">E14+E45</f>
        <v>19395</v>
      </c>
      <c r="F13" s="48">
        <f t="shared" si="0"/>
        <v>3300</v>
      </c>
      <c r="G13" s="48">
        <f t="shared" si="0"/>
        <v>3000</v>
      </c>
      <c r="H13" s="50">
        <f t="shared" si="0"/>
        <v>42600</v>
      </c>
      <c r="I13" s="48">
        <f t="shared" si="0"/>
        <v>14000</v>
      </c>
      <c r="J13" s="48">
        <f t="shared" si="0"/>
        <v>59880</v>
      </c>
      <c r="K13" s="34"/>
      <c r="L13" s="32"/>
      <c r="M13" s="32"/>
      <c r="N13" s="34"/>
      <c r="O13" s="34"/>
      <c r="P13" s="34"/>
      <c r="Q13" s="34"/>
      <c r="R13" s="34"/>
      <c r="S13" s="32"/>
      <c r="T13" s="32"/>
      <c r="U13" s="32"/>
    </row>
    <row r="14" spans="1:22" ht="15" customHeight="1">
      <c r="A14" s="96"/>
      <c r="B14" s="64">
        <v>400000</v>
      </c>
      <c r="C14" s="46" t="s">
        <v>503</v>
      </c>
      <c r="D14" s="48">
        <f t="shared" ref="D14:D62" si="1">SUM(E14:J14)</f>
        <v>139255</v>
      </c>
      <c r="E14" s="48">
        <f t="shared" ref="E14:J14" si="2">E15+E22+E29+E34+E37+E39</f>
        <v>19395</v>
      </c>
      <c r="F14" s="48">
        <f t="shared" si="2"/>
        <v>3300</v>
      </c>
      <c r="G14" s="48">
        <f t="shared" si="2"/>
        <v>3000</v>
      </c>
      <c r="H14" s="50">
        <f t="shared" si="2"/>
        <v>42600</v>
      </c>
      <c r="I14" s="48">
        <f t="shared" si="2"/>
        <v>14000</v>
      </c>
      <c r="J14" s="48">
        <f t="shared" si="2"/>
        <v>56960</v>
      </c>
      <c r="K14" s="34"/>
      <c r="L14" s="32"/>
      <c r="M14" s="32"/>
      <c r="N14" s="34"/>
      <c r="O14" s="34"/>
      <c r="P14" s="34"/>
      <c r="Q14" s="34"/>
      <c r="R14" s="34"/>
      <c r="S14" s="32"/>
      <c r="T14" s="32"/>
      <c r="U14" s="32"/>
    </row>
    <row r="15" spans="1:22">
      <c r="A15" s="96"/>
      <c r="B15" s="64">
        <v>410000</v>
      </c>
      <c r="C15" s="46" t="s">
        <v>504</v>
      </c>
      <c r="D15" s="48">
        <f t="shared" si="1"/>
        <v>92790</v>
      </c>
      <c r="E15" s="48">
        <f t="shared" ref="E15:J15" si="3">SUM(E16:E21)</f>
        <v>17980</v>
      </c>
      <c r="F15" s="48">
        <f t="shared" si="3"/>
        <v>3300</v>
      </c>
      <c r="G15" s="48">
        <f t="shared" si="3"/>
        <v>0</v>
      </c>
      <c r="H15" s="50">
        <f t="shared" si="3"/>
        <v>38520</v>
      </c>
      <c r="I15" s="48">
        <f t="shared" si="3"/>
        <v>2770</v>
      </c>
      <c r="J15" s="48">
        <f t="shared" si="3"/>
        <v>30220</v>
      </c>
      <c r="K15" s="34"/>
      <c r="L15" s="32"/>
      <c r="M15" s="32"/>
      <c r="N15" s="34"/>
      <c r="O15" s="34"/>
      <c r="P15" s="34"/>
      <c r="Q15" s="34"/>
      <c r="R15" s="34"/>
      <c r="S15" s="32"/>
      <c r="T15" s="32"/>
      <c r="U15" s="32"/>
    </row>
    <row r="16" spans="1:22" ht="24">
      <c r="A16" s="96"/>
      <c r="B16" s="65">
        <v>411000</v>
      </c>
      <c r="C16" s="37" t="s">
        <v>430</v>
      </c>
      <c r="D16" s="44">
        <f t="shared" si="1"/>
        <v>72230</v>
      </c>
      <c r="E16" s="39">
        <v>15250</v>
      </c>
      <c r="F16" s="39">
        <v>2800</v>
      </c>
      <c r="G16" s="39"/>
      <c r="H16" s="39">
        <v>32700</v>
      </c>
      <c r="I16" s="39">
        <v>2360</v>
      </c>
      <c r="J16" s="39">
        <v>19120</v>
      </c>
      <c r="K16" s="34"/>
      <c r="L16" s="32"/>
      <c r="M16" s="32"/>
      <c r="N16" s="34"/>
      <c r="O16" s="34"/>
      <c r="P16" s="34"/>
      <c r="Q16" s="34"/>
      <c r="R16" s="34"/>
      <c r="S16" s="32"/>
      <c r="T16" s="32"/>
      <c r="U16" s="32"/>
    </row>
    <row r="17" spans="1:21" ht="24.75" customHeight="1">
      <c r="A17" s="96"/>
      <c r="B17" s="65">
        <v>412000</v>
      </c>
      <c r="C17" s="37" t="s">
        <v>431</v>
      </c>
      <c r="D17" s="44">
        <f t="shared" si="1"/>
        <v>12960</v>
      </c>
      <c r="E17" s="39">
        <v>2730</v>
      </c>
      <c r="F17" s="39">
        <v>500</v>
      </c>
      <c r="G17" s="39"/>
      <c r="H17" s="39">
        <v>5820</v>
      </c>
      <c r="I17" s="39">
        <v>410</v>
      </c>
      <c r="J17" s="39">
        <v>3500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15" customHeight="1">
      <c r="A18" s="96"/>
      <c r="B18" s="65">
        <v>413000</v>
      </c>
      <c r="C18" s="37" t="s">
        <v>432</v>
      </c>
      <c r="D18" s="44">
        <f t="shared" si="1"/>
        <v>200</v>
      </c>
      <c r="E18" s="39"/>
      <c r="F18" s="39"/>
      <c r="G18" s="39"/>
      <c r="H18" s="39"/>
      <c r="I18" s="39"/>
      <c r="J18" s="39">
        <v>200</v>
      </c>
      <c r="K18" s="34"/>
      <c r="L18" s="32"/>
      <c r="M18" s="32"/>
      <c r="N18" s="34"/>
      <c r="O18" s="34"/>
      <c r="P18" s="34"/>
      <c r="Q18" s="34"/>
      <c r="R18" s="34"/>
      <c r="S18" s="32"/>
      <c r="T18" s="32"/>
      <c r="U18" s="32"/>
    </row>
    <row r="19" spans="1:21" ht="15" customHeight="1">
      <c r="A19" s="96"/>
      <c r="B19" s="65">
        <v>414000</v>
      </c>
      <c r="C19" s="37" t="s">
        <v>433</v>
      </c>
      <c r="D19" s="44">
        <f t="shared" si="1"/>
        <v>1300</v>
      </c>
      <c r="E19" s="39"/>
      <c r="F19" s="39"/>
      <c r="G19" s="39"/>
      <c r="H19" s="39"/>
      <c r="I19" s="39"/>
      <c r="J19" s="39">
        <v>1300</v>
      </c>
      <c r="K19" s="34"/>
      <c r="L19" s="32"/>
      <c r="M19" s="32"/>
      <c r="N19" s="34"/>
      <c r="O19" s="34"/>
      <c r="P19" s="34"/>
      <c r="Q19" s="34"/>
      <c r="R19" s="34"/>
      <c r="S19" s="32"/>
      <c r="T19" s="32"/>
      <c r="U19" s="32"/>
    </row>
    <row r="20" spans="1:21" ht="15" customHeight="1">
      <c r="A20" s="96"/>
      <c r="B20" s="65">
        <v>415000</v>
      </c>
      <c r="C20" s="37" t="s">
        <v>457</v>
      </c>
      <c r="D20" s="44">
        <f t="shared" si="1"/>
        <v>5200</v>
      </c>
      <c r="E20" s="39"/>
      <c r="F20" s="39"/>
      <c r="G20" s="39"/>
      <c r="H20" s="39"/>
      <c r="I20" s="39"/>
      <c r="J20" s="39">
        <v>5200</v>
      </c>
      <c r="K20" s="34"/>
      <c r="L20" s="32"/>
      <c r="M20" s="32"/>
      <c r="N20" s="34"/>
      <c r="O20" s="34"/>
      <c r="P20" s="34"/>
      <c r="Q20" s="34"/>
      <c r="R20" s="34"/>
      <c r="S20" s="32"/>
      <c r="T20" s="32"/>
      <c r="U20" s="32"/>
    </row>
    <row r="21" spans="1:21" ht="25.5" customHeight="1">
      <c r="A21" s="96"/>
      <c r="B21" s="65">
        <v>416000</v>
      </c>
      <c r="C21" s="37" t="s">
        <v>456</v>
      </c>
      <c r="D21" s="44">
        <f t="shared" si="1"/>
        <v>900</v>
      </c>
      <c r="E21" s="39"/>
      <c r="F21" s="39"/>
      <c r="G21" s="39"/>
      <c r="H21" s="39"/>
      <c r="I21" s="39"/>
      <c r="J21" s="39">
        <v>900</v>
      </c>
      <c r="K21" s="34"/>
      <c r="L21" s="32"/>
      <c r="M21" s="32"/>
      <c r="N21" s="34"/>
      <c r="O21" s="34"/>
      <c r="P21" s="34"/>
      <c r="Q21" s="34"/>
      <c r="R21" s="34"/>
      <c r="S21" s="32"/>
      <c r="T21" s="32"/>
      <c r="U21" s="32"/>
    </row>
    <row r="22" spans="1:21" ht="14.25" customHeight="1">
      <c r="A22" s="96"/>
      <c r="B22" s="64">
        <v>420000</v>
      </c>
      <c r="C22" s="46" t="s">
        <v>505</v>
      </c>
      <c r="D22" s="48">
        <f t="shared" si="1"/>
        <v>46065</v>
      </c>
      <c r="E22" s="48">
        <f t="shared" ref="E22:J22" si="4">SUM(E23:E28)</f>
        <v>1415</v>
      </c>
      <c r="F22" s="48">
        <f t="shared" si="4"/>
        <v>0</v>
      </c>
      <c r="G22" s="48">
        <f t="shared" si="4"/>
        <v>3000</v>
      </c>
      <c r="H22" s="50">
        <f t="shared" si="4"/>
        <v>4080</v>
      </c>
      <c r="I22" s="48">
        <f t="shared" si="4"/>
        <v>11230</v>
      </c>
      <c r="J22" s="48">
        <f t="shared" si="4"/>
        <v>26340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16.5" customHeight="1">
      <c r="A23" s="96"/>
      <c r="B23" s="65">
        <v>421000</v>
      </c>
      <c r="C23" s="37" t="s">
        <v>450</v>
      </c>
      <c r="D23" s="44">
        <f t="shared" si="1"/>
        <v>4400</v>
      </c>
      <c r="E23" s="39">
        <v>430</v>
      </c>
      <c r="F23" s="39"/>
      <c r="G23" s="39"/>
      <c r="H23" s="39"/>
      <c r="I23" s="39"/>
      <c r="J23" s="39">
        <v>3970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16.5" customHeight="1">
      <c r="A24" s="96"/>
      <c r="B24" s="65">
        <v>422000</v>
      </c>
      <c r="C24" s="37" t="s">
        <v>451</v>
      </c>
      <c r="D24" s="44">
        <f t="shared" si="1"/>
        <v>1600</v>
      </c>
      <c r="E24" s="39"/>
      <c r="F24" s="39"/>
      <c r="G24" s="39"/>
      <c r="H24" s="39"/>
      <c r="I24" s="39">
        <v>230</v>
      </c>
      <c r="J24" s="39">
        <v>1370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16.5" customHeight="1">
      <c r="A25" s="96"/>
      <c r="B25" s="65">
        <v>423000</v>
      </c>
      <c r="C25" s="37" t="s">
        <v>452</v>
      </c>
      <c r="D25" s="44">
        <f t="shared" si="1"/>
        <v>15600</v>
      </c>
      <c r="E25" s="39">
        <v>230</v>
      </c>
      <c r="F25" s="39"/>
      <c r="G25" s="39"/>
      <c r="H25" s="39"/>
      <c r="I25" s="39">
        <v>11000</v>
      </c>
      <c r="J25" s="39">
        <v>4370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16.5" customHeight="1">
      <c r="A26" s="96"/>
      <c r="B26" s="65">
        <v>424000</v>
      </c>
      <c r="C26" s="37" t="s">
        <v>453</v>
      </c>
      <c r="D26" s="44">
        <f t="shared" si="1"/>
        <v>950</v>
      </c>
      <c r="E26" s="39"/>
      <c r="F26" s="39"/>
      <c r="G26" s="39"/>
      <c r="H26" s="39"/>
      <c r="I26" s="39"/>
      <c r="J26" s="39">
        <v>950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16.5" customHeight="1">
      <c r="A27" s="96"/>
      <c r="B27" s="65">
        <v>425000</v>
      </c>
      <c r="C27" s="37" t="s">
        <v>454</v>
      </c>
      <c r="D27" s="44">
        <f t="shared" si="1"/>
        <v>2680</v>
      </c>
      <c r="E27" s="39"/>
      <c r="F27" s="39"/>
      <c r="G27" s="39"/>
      <c r="H27" s="39"/>
      <c r="I27" s="39"/>
      <c r="J27" s="39">
        <v>2680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16.5" customHeight="1">
      <c r="A28" s="96"/>
      <c r="B28" s="65">
        <v>426000</v>
      </c>
      <c r="C28" s="37" t="s">
        <v>455</v>
      </c>
      <c r="D28" s="44">
        <f t="shared" si="1"/>
        <v>20835</v>
      </c>
      <c r="E28" s="39">
        <v>755</v>
      </c>
      <c r="F28" s="39"/>
      <c r="G28" s="39">
        <v>3000</v>
      </c>
      <c r="H28" s="39">
        <v>4080</v>
      </c>
      <c r="I28" s="39"/>
      <c r="J28" s="39">
        <v>13000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4">
      <c r="A29" s="96"/>
      <c r="B29" s="64">
        <v>430000</v>
      </c>
      <c r="C29" s="46" t="s">
        <v>506</v>
      </c>
      <c r="D29" s="48">
        <f t="shared" si="1"/>
        <v>0</v>
      </c>
      <c r="E29" s="48">
        <f t="shared" ref="E29:J29" si="5">SUM(E30:E33)</f>
        <v>0</v>
      </c>
      <c r="F29" s="48">
        <f t="shared" si="5"/>
        <v>0</v>
      </c>
      <c r="G29" s="48">
        <f t="shared" si="5"/>
        <v>0</v>
      </c>
      <c r="H29" s="50">
        <f t="shared" si="5"/>
        <v>0</v>
      </c>
      <c r="I29" s="48">
        <f t="shared" si="5"/>
        <v>0</v>
      </c>
      <c r="J29" s="48">
        <f t="shared" si="5"/>
        <v>0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5.75" customHeight="1">
      <c r="A30" s="96"/>
      <c r="B30" s="65">
        <v>431000</v>
      </c>
      <c r="C30" s="37" t="s">
        <v>458</v>
      </c>
      <c r="D30" s="44">
        <f t="shared" si="1"/>
        <v>0</v>
      </c>
      <c r="E30" s="39"/>
      <c r="F30" s="39"/>
      <c r="G30" s="39"/>
      <c r="H30" s="49"/>
      <c r="I30" s="39"/>
      <c r="J30" s="39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5.75" customHeight="1">
      <c r="A31" s="96"/>
      <c r="B31" s="65">
        <v>432000</v>
      </c>
      <c r="C31" s="37" t="s">
        <v>459</v>
      </c>
      <c r="D31" s="44">
        <f t="shared" si="1"/>
        <v>0</v>
      </c>
      <c r="E31" s="39"/>
      <c r="F31" s="39"/>
      <c r="G31" s="39"/>
      <c r="H31" s="49"/>
      <c r="I31" s="39"/>
      <c r="J31" s="3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5.75" customHeight="1">
      <c r="A32" s="96"/>
      <c r="B32" s="65">
        <v>434000</v>
      </c>
      <c r="C32" s="37" t="s">
        <v>460</v>
      </c>
      <c r="D32" s="44">
        <f t="shared" si="1"/>
        <v>0</v>
      </c>
      <c r="E32" s="39"/>
      <c r="F32" s="39"/>
      <c r="G32" s="39"/>
      <c r="H32" s="49"/>
      <c r="I32" s="39"/>
      <c r="J32" s="39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15.75" customHeight="1">
      <c r="A33" s="96"/>
      <c r="B33" s="65">
        <v>435000</v>
      </c>
      <c r="C33" s="37" t="s">
        <v>461</v>
      </c>
      <c r="D33" s="44">
        <f t="shared" si="1"/>
        <v>0</v>
      </c>
      <c r="E33" s="39"/>
      <c r="F33" s="39"/>
      <c r="G33" s="39"/>
      <c r="H33" s="49"/>
      <c r="I33" s="39"/>
      <c r="J33" s="39"/>
      <c r="K33" s="20"/>
      <c r="L33" s="20"/>
      <c r="M33" s="20"/>
      <c r="N33" s="20"/>
      <c r="O33" s="20"/>
      <c r="P33" s="20"/>
      <c r="Q33" s="20"/>
      <c r="R33" s="20"/>
      <c r="S33" s="28"/>
      <c r="T33" s="20"/>
      <c r="U33" s="20"/>
    </row>
    <row r="34" spans="1:21" ht="24">
      <c r="A34" s="96"/>
      <c r="B34" s="64">
        <v>440000</v>
      </c>
      <c r="C34" s="46" t="s">
        <v>507</v>
      </c>
      <c r="D34" s="48">
        <f t="shared" si="1"/>
        <v>300</v>
      </c>
      <c r="E34" s="48">
        <f t="shared" ref="E34:J34" si="6">SUM(E35:E36)</f>
        <v>0</v>
      </c>
      <c r="F34" s="48">
        <f t="shared" si="6"/>
        <v>0</v>
      </c>
      <c r="G34" s="48">
        <f t="shared" si="6"/>
        <v>0</v>
      </c>
      <c r="H34" s="50">
        <f t="shared" si="6"/>
        <v>0</v>
      </c>
      <c r="I34" s="48">
        <f t="shared" si="6"/>
        <v>0</v>
      </c>
      <c r="J34" s="48">
        <f t="shared" si="6"/>
        <v>300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5" customHeight="1">
      <c r="A35" s="96"/>
      <c r="B35" s="65">
        <v>441000</v>
      </c>
      <c r="C35" s="37" t="s">
        <v>448</v>
      </c>
      <c r="D35" s="44">
        <f t="shared" si="1"/>
        <v>300</v>
      </c>
      <c r="E35" s="39"/>
      <c r="F35" s="39"/>
      <c r="G35" s="39"/>
      <c r="H35" s="57"/>
      <c r="I35" s="39"/>
      <c r="J35" s="39">
        <v>300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" customHeight="1">
      <c r="A36" s="96"/>
      <c r="B36" s="65">
        <v>444000</v>
      </c>
      <c r="C36" s="37" t="s">
        <v>449</v>
      </c>
      <c r="D36" s="44">
        <f t="shared" si="1"/>
        <v>0</v>
      </c>
      <c r="E36" s="39"/>
      <c r="F36" s="39"/>
      <c r="G36" s="39"/>
      <c r="H36" s="57"/>
      <c r="I36" s="39"/>
      <c r="J36" s="39"/>
    </row>
    <row r="37" spans="1:21" ht="15" customHeight="1">
      <c r="A37" s="96"/>
      <c r="B37" s="64">
        <v>460000</v>
      </c>
      <c r="C37" s="46" t="s">
        <v>462</v>
      </c>
      <c r="D37" s="48">
        <f t="shared" si="1"/>
        <v>0</v>
      </c>
      <c r="E37" s="48">
        <f t="shared" ref="E37:J37" si="7">SUM(E38)</f>
        <v>0</v>
      </c>
      <c r="F37" s="48">
        <f t="shared" si="7"/>
        <v>0</v>
      </c>
      <c r="G37" s="48">
        <f t="shared" si="7"/>
        <v>0</v>
      </c>
      <c r="H37" s="50">
        <f t="shared" si="7"/>
        <v>0</v>
      </c>
      <c r="I37" s="48">
        <f t="shared" si="7"/>
        <v>0</v>
      </c>
      <c r="J37" s="48">
        <f t="shared" si="7"/>
        <v>0</v>
      </c>
    </row>
    <row r="38" spans="1:21" ht="15" customHeight="1">
      <c r="A38" s="96"/>
      <c r="B38" s="65">
        <v>465000</v>
      </c>
      <c r="C38" s="37" t="s">
        <v>465</v>
      </c>
      <c r="D38" s="44">
        <f t="shared" si="1"/>
        <v>0</v>
      </c>
      <c r="E38" s="39"/>
      <c r="F38" s="39"/>
      <c r="G38" s="39"/>
      <c r="H38" s="39"/>
      <c r="I38" s="39"/>
      <c r="J38" s="39"/>
      <c r="K38" s="71"/>
    </row>
    <row r="39" spans="1:21">
      <c r="A39" s="96"/>
      <c r="B39" s="64">
        <v>480000</v>
      </c>
      <c r="C39" s="46" t="s">
        <v>508</v>
      </c>
      <c r="D39" s="48">
        <f t="shared" si="1"/>
        <v>100</v>
      </c>
      <c r="E39" s="48">
        <f t="shared" ref="E39:J39" si="8">SUM(E40:E44)</f>
        <v>0</v>
      </c>
      <c r="F39" s="48">
        <f t="shared" si="8"/>
        <v>0</v>
      </c>
      <c r="G39" s="48">
        <f t="shared" si="8"/>
        <v>0</v>
      </c>
      <c r="H39" s="48">
        <f t="shared" si="8"/>
        <v>0</v>
      </c>
      <c r="I39" s="48">
        <f t="shared" si="8"/>
        <v>0</v>
      </c>
      <c r="J39" s="48">
        <f t="shared" si="8"/>
        <v>100</v>
      </c>
    </row>
    <row r="40" spans="1:21" ht="13.5" customHeight="1">
      <c r="A40" s="96"/>
      <c r="B40" s="65">
        <v>481000</v>
      </c>
      <c r="C40" s="37" t="s">
        <v>444</v>
      </c>
      <c r="D40" s="44">
        <f t="shared" si="1"/>
        <v>0</v>
      </c>
      <c r="E40" s="39"/>
      <c r="F40" s="39"/>
      <c r="G40" s="39"/>
      <c r="H40" s="57"/>
      <c r="I40" s="39"/>
      <c r="J40" s="39"/>
    </row>
    <row r="41" spans="1:21">
      <c r="A41" s="96"/>
      <c r="B41" s="65">
        <v>482000</v>
      </c>
      <c r="C41" s="37" t="s">
        <v>445</v>
      </c>
      <c r="D41" s="44">
        <f t="shared" si="1"/>
        <v>100</v>
      </c>
      <c r="E41" s="39"/>
      <c r="F41" s="39"/>
      <c r="G41" s="39"/>
      <c r="H41" s="39"/>
      <c r="I41" s="39"/>
      <c r="J41" s="39">
        <v>100</v>
      </c>
    </row>
    <row r="42" spans="1:21" ht="24">
      <c r="A42" s="96"/>
      <c r="B42" s="65">
        <v>483000</v>
      </c>
      <c r="C42" s="37" t="s">
        <v>446</v>
      </c>
      <c r="D42" s="44">
        <f t="shared" si="1"/>
        <v>0</v>
      </c>
      <c r="E42" s="39"/>
      <c r="F42" s="39"/>
      <c r="G42" s="39"/>
      <c r="H42" s="39"/>
      <c r="I42" s="39"/>
      <c r="J42" s="39"/>
    </row>
    <row r="43" spans="1:21" ht="37.5" customHeight="1">
      <c r="A43" s="96"/>
      <c r="B43" s="65">
        <v>484000</v>
      </c>
      <c r="C43" s="37" t="s">
        <v>447</v>
      </c>
      <c r="D43" s="44">
        <f t="shared" si="1"/>
        <v>0</v>
      </c>
      <c r="E43" s="39"/>
      <c r="F43" s="39"/>
      <c r="G43" s="39"/>
      <c r="H43" s="57"/>
      <c r="I43" s="39"/>
      <c r="J43" s="39"/>
    </row>
    <row r="44" spans="1:21" ht="24">
      <c r="A44" s="96"/>
      <c r="B44" s="65">
        <v>485000</v>
      </c>
      <c r="C44" s="37" t="s">
        <v>501</v>
      </c>
      <c r="D44" s="44">
        <f t="shared" si="1"/>
        <v>0</v>
      </c>
      <c r="E44" s="39"/>
      <c r="F44" s="39"/>
      <c r="G44" s="39"/>
      <c r="H44" s="57"/>
      <c r="I44" s="39"/>
      <c r="J44" s="39"/>
    </row>
    <row r="45" spans="1:21">
      <c r="A45" s="96"/>
      <c r="B45" s="64">
        <v>500000</v>
      </c>
      <c r="C45" s="46" t="s">
        <v>509</v>
      </c>
      <c r="D45" s="48">
        <f t="shared" si="1"/>
        <v>2920</v>
      </c>
      <c r="E45" s="48">
        <f t="shared" ref="E45:J45" si="9">E46+E51+E54</f>
        <v>0</v>
      </c>
      <c r="F45" s="48">
        <f t="shared" si="9"/>
        <v>0</v>
      </c>
      <c r="G45" s="48">
        <f t="shared" si="9"/>
        <v>0</v>
      </c>
      <c r="H45" s="50">
        <f t="shared" si="9"/>
        <v>0</v>
      </c>
      <c r="I45" s="48">
        <f t="shared" si="9"/>
        <v>0</v>
      </c>
      <c r="J45" s="48">
        <f t="shared" si="9"/>
        <v>2920</v>
      </c>
    </row>
    <row r="46" spans="1:21">
      <c r="A46" s="96"/>
      <c r="B46" s="64">
        <v>510000</v>
      </c>
      <c r="C46" s="46" t="s">
        <v>510</v>
      </c>
      <c r="D46" s="48">
        <f t="shared" si="1"/>
        <v>2920</v>
      </c>
      <c r="E46" s="48">
        <f t="shared" ref="E46:J46" si="10">SUM(E47:E50)</f>
        <v>0</v>
      </c>
      <c r="F46" s="48">
        <f t="shared" si="10"/>
        <v>0</v>
      </c>
      <c r="G46" s="48">
        <f t="shared" si="10"/>
        <v>0</v>
      </c>
      <c r="H46" s="50">
        <f t="shared" si="10"/>
        <v>0</v>
      </c>
      <c r="I46" s="48">
        <f t="shared" si="10"/>
        <v>0</v>
      </c>
      <c r="J46" s="48">
        <f t="shared" si="10"/>
        <v>2920</v>
      </c>
    </row>
    <row r="47" spans="1:21" ht="16.5" customHeight="1">
      <c r="A47" s="96"/>
      <c r="B47" s="65">
        <v>511000</v>
      </c>
      <c r="C47" s="37" t="s">
        <v>440</v>
      </c>
      <c r="D47" s="44">
        <f t="shared" si="1"/>
        <v>1220</v>
      </c>
      <c r="E47" s="39"/>
      <c r="F47" s="39"/>
      <c r="G47" s="39"/>
      <c r="H47" s="57"/>
      <c r="I47" s="39"/>
      <c r="J47" s="39">
        <v>1220</v>
      </c>
    </row>
    <row r="48" spans="1:21" ht="16.5" customHeight="1">
      <c r="A48" s="96"/>
      <c r="B48" s="65">
        <v>512000</v>
      </c>
      <c r="C48" s="37" t="s">
        <v>441</v>
      </c>
      <c r="D48" s="44">
        <f t="shared" si="1"/>
        <v>1500</v>
      </c>
      <c r="E48" s="39"/>
      <c r="F48" s="39"/>
      <c r="G48" s="39"/>
      <c r="H48" s="57"/>
      <c r="I48" s="39"/>
      <c r="J48" s="39">
        <v>1500</v>
      </c>
    </row>
    <row r="49" spans="1:11" ht="16.5" customHeight="1">
      <c r="A49" s="96"/>
      <c r="B49" s="65">
        <v>513000</v>
      </c>
      <c r="C49" s="37" t="s">
        <v>442</v>
      </c>
      <c r="D49" s="44">
        <f t="shared" si="1"/>
        <v>0</v>
      </c>
      <c r="E49" s="39"/>
      <c r="F49" s="39"/>
      <c r="G49" s="39"/>
      <c r="H49" s="57"/>
      <c r="I49" s="39"/>
      <c r="J49" s="39"/>
    </row>
    <row r="50" spans="1:11" ht="16.5" customHeight="1">
      <c r="A50" s="96"/>
      <c r="B50" s="65">
        <v>515000</v>
      </c>
      <c r="C50" s="37" t="s">
        <v>443</v>
      </c>
      <c r="D50" s="44">
        <f t="shared" si="1"/>
        <v>200</v>
      </c>
      <c r="E50" s="39"/>
      <c r="F50" s="39"/>
      <c r="G50" s="39"/>
      <c r="H50" s="57"/>
      <c r="I50" s="39"/>
      <c r="J50" s="39">
        <v>200</v>
      </c>
    </row>
    <row r="51" spans="1:11" ht="16.5" customHeight="1">
      <c r="A51" s="96"/>
      <c r="B51" s="64">
        <v>520000</v>
      </c>
      <c r="C51" s="46" t="s">
        <v>511</v>
      </c>
      <c r="D51" s="48">
        <f t="shared" si="1"/>
        <v>0</v>
      </c>
      <c r="E51" s="48">
        <f t="shared" ref="E51:J51" si="11">SUM(E52:E53)</f>
        <v>0</v>
      </c>
      <c r="F51" s="48">
        <f t="shared" si="11"/>
        <v>0</v>
      </c>
      <c r="G51" s="48">
        <f t="shared" si="11"/>
        <v>0</v>
      </c>
      <c r="H51" s="50">
        <f t="shared" si="11"/>
        <v>0</v>
      </c>
      <c r="I51" s="48">
        <f t="shared" si="11"/>
        <v>0</v>
      </c>
      <c r="J51" s="48">
        <f t="shared" si="11"/>
        <v>0</v>
      </c>
    </row>
    <row r="52" spans="1:11" ht="16.5" customHeight="1">
      <c r="A52" s="96"/>
      <c r="B52" s="65">
        <v>522000</v>
      </c>
      <c r="C52" s="37" t="s">
        <v>438</v>
      </c>
      <c r="D52" s="44">
        <f t="shared" si="1"/>
        <v>0</v>
      </c>
      <c r="E52" s="39"/>
      <c r="F52" s="39"/>
      <c r="G52" s="39"/>
      <c r="H52" s="57"/>
      <c r="I52" s="39"/>
      <c r="J52" s="39"/>
      <c r="K52" s="71"/>
    </row>
    <row r="53" spans="1:11" ht="16.5" customHeight="1">
      <c r="A53" s="96"/>
      <c r="B53" s="65">
        <v>523000</v>
      </c>
      <c r="C53" s="37" t="s">
        <v>439</v>
      </c>
      <c r="D53" s="44">
        <f t="shared" si="1"/>
        <v>0</v>
      </c>
      <c r="E53" s="39"/>
      <c r="F53" s="39"/>
      <c r="G53" s="39"/>
      <c r="H53" s="57"/>
      <c r="I53" s="39"/>
      <c r="J53" s="39"/>
    </row>
    <row r="54" spans="1:11" ht="48">
      <c r="A54" s="96"/>
      <c r="B54" s="64">
        <v>550000</v>
      </c>
      <c r="C54" s="46" t="s">
        <v>512</v>
      </c>
      <c r="D54" s="48">
        <f t="shared" si="1"/>
        <v>0</v>
      </c>
      <c r="E54" s="48">
        <f t="shared" ref="E54:J54" si="12">E55</f>
        <v>0</v>
      </c>
      <c r="F54" s="48">
        <f t="shared" si="12"/>
        <v>0</v>
      </c>
      <c r="G54" s="48">
        <f t="shared" si="12"/>
        <v>0</v>
      </c>
      <c r="H54" s="50">
        <f t="shared" si="12"/>
        <v>0</v>
      </c>
      <c r="I54" s="48">
        <f t="shared" si="12"/>
        <v>0</v>
      </c>
      <c r="J54" s="48">
        <f t="shared" si="12"/>
        <v>0</v>
      </c>
    </row>
    <row r="55" spans="1:11" ht="37.5" customHeight="1">
      <c r="A55" s="96"/>
      <c r="B55" s="65">
        <v>551000</v>
      </c>
      <c r="C55" s="37" t="s">
        <v>437</v>
      </c>
      <c r="D55" s="44">
        <f t="shared" si="1"/>
        <v>0</v>
      </c>
      <c r="E55" s="39"/>
      <c r="F55" s="39"/>
      <c r="G55" s="39"/>
      <c r="H55" s="49"/>
      <c r="I55" s="39"/>
      <c r="J55" s="39"/>
    </row>
    <row r="56" spans="1:11" ht="24">
      <c r="A56" s="96"/>
      <c r="B56" s="64">
        <v>600000</v>
      </c>
      <c r="C56" s="46" t="s">
        <v>513</v>
      </c>
      <c r="D56" s="48">
        <f t="shared" si="1"/>
        <v>12000</v>
      </c>
      <c r="E56" s="48">
        <f t="shared" ref="E56:J56" si="13">E57+E60</f>
        <v>0</v>
      </c>
      <c r="F56" s="48">
        <f t="shared" si="13"/>
        <v>0</v>
      </c>
      <c r="G56" s="48">
        <f t="shared" si="13"/>
        <v>0</v>
      </c>
      <c r="H56" s="50">
        <f t="shared" si="13"/>
        <v>0</v>
      </c>
      <c r="I56" s="48">
        <f t="shared" si="13"/>
        <v>0</v>
      </c>
      <c r="J56" s="48">
        <f t="shared" si="13"/>
        <v>12000</v>
      </c>
    </row>
    <row r="57" spans="1:11" ht="15.75" customHeight="1">
      <c r="A57" s="96"/>
      <c r="B57" s="64">
        <v>610000</v>
      </c>
      <c r="C57" s="46" t="s">
        <v>514</v>
      </c>
      <c r="D57" s="48">
        <f t="shared" si="1"/>
        <v>12000</v>
      </c>
      <c r="E57" s="48">
        <f t="shared" ref="E57:J57" si="14">SUM(E58:E59)</f>
        <v>0</v>
      </c>
      <c r="F57" s="48">
        <f t="shared" si="14"/>
        <v>0</v>
      </c>
      <c r="G57" s="48">
        <f t="shared" si="14"/>
        <v>0</v>
      </c>
      <c r="H57" s="50">
        <f t="shared" si="14"/>
        <v>0</v>
      </c>
      <c r="I57" s="48">
        <f t="shared" si="14"/>
        <v>0</v>
      </c>
      <c r="J57" s="48">
        <f t="shared" si="14"/>
        <v>12000</v>
      </c>
    </row>
    <row r="58" spans="1:11" ht="24">
      <c r="A58" s="96"/>
      <c r="B58" s="65">
        <v>611000</v>
      </c>
      <c r="C58" s="37" t="s">
        <v>436</v>
      </c>
      <c r="D58" s="44">
        <f t="shared" si="1"/>
        <v>12000</v>
      </c>
      <c r="E58" s="39"/>
      <c r="F58" s="39"/>
      <c r="G58" s="39"/>
      <c r="H58" s="49"/>
      <c r="I58" s="39"/>
      <c r="J58" s="39">
        <v>12000</v>
      </c>
    </row>
    <row r="59" spans="1:11" ht="24">
      <c r="A59" s="96"/>
      <c r="B59" s="65">
        <v>614000</v>
      </c>
      <c r="C59" s="37" t="s">
        <v>435</v>
      </c>
      <c r="D59" s="44">
        <f t="shared" si="1"/>
        <v>0</v>
      </c>
      <c r="E59" s="39"/>
      <c r="F59" s="39"/>
      <c r="G59" s="39"/>
      <c r="H59" s="49"/>
      <c r="I59" s="39"/>
      <c r="J59" s="39"/>
    </row>
    <row r="60" spans="1:11" ht="15.75" customHeight="1">
      <c r="A60" s="96"/>
      <c r="B60" s="64">
        <v>620000</v>
      </c>
      <c r="C60" s="46" t="s">
        <v>515</v>
      </c>
      <c r="D60" s="48">
        <f t="shared" si="1"/>
        <v>0</v>
      </c>
      <c r="E60" s="48">
        <f t="shared" ref="E60:J60" si="15">E61</f>
        <v>0</v>
      </c>
      <c r="F60" s="48">
        <f t="shared" si="15"/>
        <v>0</v>
      </c>
      <c r="G60" s="48">
        <f t="shared" si="15"/>
        <v>0</v>
      </c>
      <c r="H60" s="50">
        <f t="shared" si="15"/>
        <v>0</v>
      </c>
      <c r="I60" s="48">
        <f t="shared" si="15"/>
        <v>0</v>
      </c>
      <c r="J60" s="48">
        <f t="shared" si="15"/>
        <v>0</v>
      </c>
    </row>
    <row r="61" spans="1:11" ht="15" customHeight="1">
      <c r="A61" s="96"/>
      <c r="B61" s="65">
        <v>621000</v>
      </c>
      <c r="C61" s="37" t="s">
        <v>434</v>
      </c>
      <c r="D61" s="44">
        <f t="shared" si="1"/>
        <v>0</v>
      </c>
      <c r="E61" s="39"/>
      <c r="F61" s="39"/>
      <c r="G61" s="39"/>
      <c r="H61" s="49"/>
      <c r="I61" s="39"/>
      <c r="J61" s="39"/>
    </row>
    <row r="62" spans="1:11" ht="18" customHeight="1">
      <c r="A62" s="96"/>
      <c r="B62" s="66"/>
      <c r="C62" s="46" t="s">
        <v>516</v>
      </c>
      <c r="D62" s="48">
        <f t="shared" si="1"/>
        <v>154175</v>
      </c>
      <c r="E62" s="48">
        <f t="shared" ref="E62:J62" si="16">E13+E56</f>
        <v>19395</v>
      </c>
      <c r="F62" s="48">
        <f t="shared" si="16"/>
        <v>3300</v>
      </c>
      <c r="G62" s="48">
        <f t="shared" si="16"/>
        <v>3000</v>
      </c>
      <c r="H62" s="50">
        <f t="shared" si="16"/>
        <v>42600</v>
      </c>
      <c r="I62" s="48">
        <f t="shared" si="16"/>
        <v>14000</v>
      </c>
      <c r="J62" s="48">
        <f t="shared" si="16"/>
        <v>71880</v>
      </c>
    </row>
  </sheetData>
  <sheetProtection password="CB01" sheet="1"/>
  <mergeCells count="10">
    <mergeCell ref="A5:J5"/>
    <mergeCell ref="T10:T11"/>
    <mergeCell ref="U10:U11"/>
    <mergeCell ref="J10:J11"/>
    <mergeCell ref="A10:A11"/>
    <mergeCell ref="B10:B11"/>
    <mergeCell ref="C10:C11"/>
    <mergeCell ref="D10:D11"/>
    <mergeCell ref="E10:H10"/>
    <mergeCell ref="I10:I11"/>
  </mergeCells>
  <dataValidations count="4">
    <dataValidation type="decimal" allowBlank="1" showInputMessage="1" showErrorMessage="1" error="Proveri unos !!" sqref="U8">
      <formula1>0</formula1>
      <formula2>9999</formula2>
    </dataValidation>
    <dataValidation type="decimal" operator="greaterThan" allowBlank="1" showInputMessage="1" showErrorMessage="1" errorTitle="Upozorenje" error="Uneli ste neispravan podatak. Ponovite unos !!!" sqref="K13:U23">
      <formula1>-0.0001</formula1>
    </dataValidation>
    <dataValidation type="whole" allowBlank="1" showInputMessage="1" showErrorMessage="1" errorTitle="Upozorenje" error="Dozvoljen je unos samo celih brojeva. Ponovite unos !!!" sqref="D13:J62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3:C62"/>
  </dataValidations>
  <pageMargins left="0.27559055118110198" right="0.15748031496063" top="0.39370078740157499" bottom="0.55118110236220497" header="0.15748031496063" footer="0.35433070866141703"/>
  <pageSetup paperSize="9" scale="68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9457" r:id="rId4" name="CommandButton1">
          <controlPr locked="0" defaultSize="0" print="0" autoLine="0" r:id="rId5">
            <anchor moveWithCells="1">
              <from>
                <xdr:col>8</xdr:col>
                <xdr:colOff>47625</xdr:colOff>
                <xdr:row>1</xdr:row>
                <xdr:rowOff>38100</xdr:rowOff>
              </from>
              <to>
                <xdr:col>9</xdr:col>
                <xdr:colOff>400050</xdr:colOff>
                <xdr:row>2</xdr:row>
                <xdr:rowOff>152400</xdr:rowOff>
              </to>
            </anchor>
          </controlPr>
        </control>
      </mc:Choice>
      <mc:Fallback>
        <control shapeId="19457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1"/>
  <sheetViews>
    <sheetView showGridLines="0" showRowColHeaders="0" showZeros="0" showOutlineSymbols="0" topLeftCell="A4" zoomScaleNormal="100" zoomScaleSheetLayoutView="100" workbookViewId="0">
      <selection activeCell="H16" sqref="H16"/>
    </sheetView>
  </sheetViews>
  <sheetFormatPr defaultRowHeight="12.75"/>
  <cols>
    <col min="1" max="1" width="33.140625" style="80" customWidth="1"/>
    <col min="2" max="2" width="23.5703125" style="80" customWidth="1"/>
    <col min="3" max="3" width="23.42578125" style="77" customWidth="1"/>
    <col min="4" max="4" width="22.42578125" style="77" customWidth="1"/>
    <col min="5" max="5" width="23" style="71" customWidth="1"/>
    <col min="6" max="6" width="22.28515625" style="71" customWidth="1"/>
    <col min="7" max="7" width="23" style="71" customWidth="1"/>
    <col min="8" max="8" width="15.85546875" style="71" customWidth="1"/>
    <col min="9" max="16384" width="9.140625" style="71"/>
  </cols>
  <sheetData>
    <row r="1" spans="1:7" ht="13.5" customHeight="1">
      <c r="A1" s="76" t="s">
        <v>390</v>
      </c>
      <c r="B1" s="76"/>
    </row>
    <row r="2" spans="1:7" ht="13.5" customHeight="1">
      <c r="A2" s="76" t="s">
        <v>335</v>
      </c>
      <c r="B2" s="76"/>
    </row>
    <row r="3" spans="1:7" ht="13.5" customHeight="1">
      <c r="A3" s="76" t="s">
        <v>338</v>
      </c>
      <c r="B3" s="76"/>
    </row>
    <row r="4" spans="1:7" ht="6.75" customHeight="1">
      <c r="A4" s="76"/>
      <c r="B4" s="76"/>
    </row>
    <row r="5" spans="1:7" ht="9.75" customHeight="1">
      <c r="A5" s="113"/>
      <c r="B5" s="113"/>
      <c r="C5" s="113"/>
      <c r="D5" s="113"/>
      <c r="E5" s="113"/>
      <c r="F5" s="113"/>
      <c r="G5" s="113"/>
    </row>
    <row r="6" spans="1:7" ht="4.5" customHeight="1">
      <c r="A6" s="76"/>
      <c r="B6" s="76"/>
    </row>
    <row r="7" spans="1:7" ht="18" customHeight="1">
      <c r="A7" s="16" t="str">
        <f>"ФИЛИЈАЛА:   " &amp; Filijala</f>
        <v>ФИЛИЈАЛА:   05 СОМБОР</v>
      </c>
      <c r="B7" s="16"/>
      <c r="C7" s="78"/>
      <c r="D7" s="78"/>
      <c r="G7" s="79"/>
    </row>
    <row r="8" spans="1:7" ht="14.25" customHeight="1">
      <c r="A8" s="16" t="str">
        <f>"ЗДРАВСТВЕНА УСТАНОВА:  " &amp; ZU</f>
        <v>ЗДРАВСТВЕНА УСТАНОВА:  00205005 ЗЈЗ СОМБОР</v>
      </c>
      <c r="B8" s="16"/>
      <c r="C8" s="78"/>
      <c r="D8" s="78"/>
    </row>
    <row r="9" spans="1:7" ht="13.5" customHeight="1">
      <c r="A9" s="16"/>
      <c r="B9" s="16"/>
      <c r="C9" s="78"/>
      <c r="D9" s="78"/>
    </row>
    <row r="10" spans="1:7" ht="30.75" customHeight="1">
      <c r="A10" s="113" t="s">
        <v>498</v>
      </c>
      <c r="B10" s="113"/>
      <c r="C10" s="113"/>
      <c r="D10" s="113"/>
      <c r="E10" s="113"/>
      <c r="F10" s="113"/>
      <c r="G10" s="113"/>
    </row>
    <row r="11" spans="1:7" ht="20.25" customHeight="1">
      <c r="G11" s="81" t="s">
        <v>470</v>
      </c>
    </row>
    <row r="12" spans="1:7" ht="27" customHeight="1">
      <c r="A12" s="76"/>
      <c r="B12" s="114" t="s">
        <v>471</v>
      </c>
      <c r="C12" s="115"/>
      <c r="D12" s="114" t="s">
        <v>472</v>
      </c>
      <c r="E12" s="115"/>
      <c r="F12" s="114" t="s">
        <v>473</v>
      </c>
      <c r="G12" s="115"/>
    </row>
    <row r="13" spans="1:7" s="26" customFormat="1" ht="25.5" customHeight="1">
      <c r="A13" s="110" t="s">
        <v>474</v>
      </c>
      <c r="B13" s="111" t="s">
        <v>475</v>
      </c>
      <c r="C13" s="110" t="s">
        <v>476</v>
      </c>
      <c r="D13" s="111" t="s">
        <v>475</v>
      </c>
      <c r="E13" s="110" t="s">
        <v>476</v>
      </c>
      <c r="F13" s="111" t="s">
        <v>475</v>
      </c>
      <c r="G13" s="110" t="s">
        <v>476</v>
      </c>
    </row>
    <row r="14" spans="1:7" s="26" customFormat="1" ht="30" customHeight="1">
      <c r="A14" s="110"/>
      <c r="B14" s="112"/>
      <c r="C14" s="110"/>
      <c r="D14" s="112"/>
      <c r="E14" s="110"/>
      <c r="F14" s="112"/>
      <c r="G14" s="110"/>
    </row>
    <row r="15" spans="1:7" s="26" customFormat="1" ht="11.25">
      <c r="A15" s="83">
        <v>1</v>
      </c>
      <c r="B15" s="83">
        <v>2</v>
      </c>
      <c r="C15" s="84">
        <v>3</v>
      </c>
      <c r="D15" s="84">
        <v>4</v>
      </c>
      <c r="E15" s="84">
        <v>5</v>
      </c>
      <c r="F15" s="84">
        <v>6</v>
      </c>
      <c r="G15" s="84">
        <v>7</v>
      </c>
    </row>
    <row r="16" spans="1:7" ht="28.5" customHeight="1">
      <c r="A16" s="82" t="s">
        <v>477</v>
      </c>
      <c r="B16" s="85">
        <v>0</v>
      </c>
      <c r="C16" s="86">
        <v>0</v>
      </c>
      <c r="D16" s="85">
        <v>0</v>
      </c>
      <c r="E16" s="86">
        <v>0</v>
      </c>
      <c r="F16" s="85">
        <v>0</v>
      </c>
      <c r="G16" s="86">
        <v>0</v>
      </c>
    </row>
    <row r="17" spans="1:7" ht="18.75" customHeight="1"/>
    <row r="18" spans="1:7">
      <c r="A18" s="76" t="s">
        <v>478</v>
      </c>
      <c r="B18" s="76"/>
      <c r="C18" s="71"/>
      <c r="D18" s="71"/>
    </row>
    <row r="19" spans="1:7" ht="19.5" customHeight="1">
      <c r="A19" s="87"/>
      <c r="B19" s="87"/>
      <c r="C19" s="88"/>
      <c r="D19" s="88"/>
      <c r="E19" s="26"/>
      <c r="F19" s="26"/>
      <c r="G19" s="26"/>
    </row>
    <row r="20" spans="1:7" ht="18.75" customHeight="1"/>
    <row r="21" spans="1:7" ht="44.25" customHeight="1">
      <c r="A21" s="113" t="s">
        <v>499</v>
      </c>
      <c r="B21" s="113"/>
      <c r="C21" s="113"/>
      <c r="D21" s="113"/>
      <c r="E21" s="113"/>
      <c r="F21" s="113"/>
      <c r="G21" s="113"/>
    </row>
    <row r="22" spans="1:7" ht="17.25" customHeight="1">
      <c r="G22" s="81" t="s">
        <v>470</v>
      </c>
    </row>
    <row r="23" spans="1:7" ht="24.75" customHeight="1">
      <c r="A23" s="76"/>
      <c r="B23" s="114" t="s">
        <v>471</v>
      </c>
      <c r="C23" s="115"/>
      <c r="D23" s="114" t="s">
        <v>472</v>
      </c>
      <c r="E23" s="115"/>
      <c r="F23" s="114" t="s">
        <v>473</v>
      </c>
      <c r="G23" s="115"/>
    </row>
    <row r="24" spans="1:7" ht="22.5" customHeight="1">
      <c r="A24" s="110" t="s">
        <v>474</v>
      </c>
      <c r="B24" s="111" t="s">
        <v>479</v>
      </c>
      <c r="C24" s="110" t="s">
        <v>480</v>
      </c>
      <c r="D24" s="111" t="s">
        <v>479</v>
      </c>
      <c r="E24" s="110" t="s">
        <v>480</v>
      </c>
      <c r="F24" s="111" t="s">
        <v>479</v>
      </c>
      <c r="G24" s="110" t="s">
        <v>480</v>
      </c>
    </row>
    <row r="25" spans="1:7" ht="18.75" customHeight="1">
      <c r="A25" s="110"/>
      <c r="B25" s="112"/>
      <c r="C25" s="110"/>
      <c r="D25" s="112"/>
      <c r="E25" s="110"/>
      <c r="F25" s="112"/>
      <c r="G25" s="110"/>
    </row>
    <row r="26" spans="1:7">
      <c r="A26" s="83">
        <v>1</v>
      </c>
      <c r="B26" s="83">
        <v>2</v>
      </c>
      <c r="C26" s="84">
        <v>3</v>
      </c>
      <c r="D26" s="84">
        <v>4</v>
      </c>
      <c r="E26" s="84">
        <v>5</v>
      </c>
      <c r="F26" s="84">
        <v>6</v>
      </c>
      <c r="G26" s="84">
        <v>7</v>
      </c>
    </row>
    <row r="27" spans="1:7" ht="27.75" customHeight="1">
      <c r="A27" s="82" t="s">
        <v>481</v>
      </c>
      <c r="B27" s="85"/>
      <c r="C27" s="86"/>
      <c r="D27" s="85"/>
      <c r="E27" s="86"/>
      <c r="F27" s="85"/>
      <c r="G27" s="86"/>
    </row>
    <row r="28" spans="1:7" ht="27.75" customHeight="1">
      <c r="A28" s="82" t="s">
        <v>482</v>
      </c>
      <c r="B28" s="85"/>
      <c r="C28" s="86"/>
      <c r="D28" s="85"/>
      <c r="E28" s="86"/>
      <c r="F28" s="85"/>
      <c r="G28" s="86"/>
    </row>
    <row r="29" spans="1:7" ht="15.75" customHeight="1">
      <c r="A29" s="71"/>
    </row>
    <row r="30" spans="1:7">
      <c r="A30" s="76" t="s">
        <v>483</v>
      </c>
      <c r="B30" s="76"/>
      <c r="C30" s="88"/>
      <c r="D30" s="88"/>
      <c r="E30" s="26"/>
      <c r="F30" s="26"/>
      <c r="G30" s="26"/>
    </row>
    <row r="31" spans="1:7">
      <c r="A31" s="76" t="s">
        <v>484</v>
      </c>
      <c r="B31" s="76"/>
      <c r="C31" s="88"/>
      <c r="D31" s="88"/>
      <c r="E31" s="26"/>
      <c r="F31" s="26"/>
      <c r="G31" s="26"/>
    </row>
  </sheetData>
  <sheetProtection password="CB01" sheet="1"/>
  <mergeCells count="23">
    <mergeCell ref="A5:G5"/>
    <mergeCell ref="A10:G10"/>
    <mergeCell ref="B12:C12"/>
    <mergeCell ref="D12:E12"/>
    <mergeCell ref="F12:G12"/>
    <mergeCell ref="F13:F14"/>
    <mergeCell ref="G13:G14"/>
    <mergeCell ref="A21:G21"/>
    <mergeCell ref="B23:C23"/>
    <mergeCell ref="D23:E23"/>
    <mergeCell ref="F23:G23"/>
    <mergeCell ref="A13:A14"/>
    <mergeCell ref="B13:B14"/>
    <mergeCell ref="C13:C14"/>
    <mergeCell ref="D13:D14"/>
    <mergeCell ref="E13:E14"/>
    <mergeCell ref="G24:G25"/>
    <mergeCell ref="A24:A25"/>
    <mergeCell ref="B24:B25"/>
    <mergeCell ref="C24:C25"/>
    <mergeCell ref="D24:D25"/>
    <mergeCell ref="E24:E25"/>
    <mergeCell ref="F24:F25"/>
  </mergeCells>
  <dataValidations count="2">
    <dataValidation type="whole" operator="greaterThan" allowBlank="1" showInputMessage="1" showErrorMessage="1" errorTitle="Upozorenje" error="Uneli ste neispravan podatak. Ponovite unos !!!" sqref="B16 D16 F16 D27:D28 B27:B28 F27:F28">
      <formula1>-1</formula1>
    </dataValidation>
    <dataValidation type="decimal" operator="greaterThan" allowBlank="1" showInputMessage="1" showErrorMessage="1" errorTitle="Upozorenje" error="Uneli ste neispravan podatak. Ponovite unos !!!" sqref="C16 E16 G16 E27:E28 C27:C28 G27:G28">
      <formula1>-0.0001</formula1>
    </dataValidation>
  </dataValidations>
  <pageMargins left="0.86614173228346458" right="0.74803149606299213" top="0.56999999999999995" bottom="0.77" header="0.38" footer="0.53"/>
  <pageSetup paperSize="9" scale="70" orientation="landscape" r:id="rId1"/>
  <headerFooter alignWithMargins="0"/>
  <rowBreaks count="1" manualBreakCount="1">
    <brk id="33" max="16383" man="1"/>
  </rowBreaks>
  <drawing r:id="rId2"/>
  <legacyDrawing r:id="rId3"/>
  <controls>
    <mc:AlternateContent xmlns:mc="http://schemas.openxmlformats.org/markup-compatibility/2006">
      <mc:Choice Requires="x14">
        <control shapeId="22529" r:id="rId4" name="CommandButton1">
          <controlPr locked="0" defaultSize="0" print="0" autoLine="0" r:id="rId5">
            <anchor moveWithCells="1">
              <from>
                <xdr:col>5</xdr:col>
                <xdr:colOff>1219200</xdr:colOff>
                <xdr:row>1</xdr:row>
                <xdr:rowOff>9525</xdr:rowOff>
              </from>
              <to>
                <xdr:col>6</xdr:col>
                <xdr:colOff>990600</xdr:colOff>
                <xdr:row>2</xdr:row>
                <xdr:rowOff>123825</xdr:rowOff>
              </to>
            </anchor>
          </controlPr>
        </control>
      </mc:Choice>
      <mc:Fallback>
        <control shapeId="225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Pocetni</vt:lpstr>
      <vt:lpstr>Prihodi_2019</vt:lpstr>
      <vt:lpstr>Rashodi_2019</vt:lpstr>
      <vt:lpstr>Obaveze_2019</vt:lpstr>
      <vt:lpstr>Datum</vt:lpstr>
      <vt:lpstr>Obaveze_2019!Filijala</vt:lpstr>
      <vt:lpstr>Prihodi_2019!Filijala</vt:lpstr>
      <vt:lpstr>Rashodi_2019!Filijala</vt:lpstr>
      <vt:lpstr>Filijala</vt:lpstr>
      <vt:lpstr>Obaveze_2019!Print_Area</vt:lpstr>
      <vt:lpstr>Pocetni!Print_Area</vt:lpstr>
      <vt:lpstr>Prihodi_2019!Print_Area</vt:lpstr>
      <vt:lpstr>Rashodi_2019!Print_Area</vt:lpstr>
      <vt:lpstr>SifraFilijale</vt:lpstr>
      <vt:lpstr>SifraZU</vt:lpstr>
      <vt:lpstr>Obaveze_2019!ZU</vt:lpstr>
      <vt:lpstr>Prihodi_2019!ZU</vt:lpstr>
      <vt:lpstr>Rashodi_2019!ZU</vt:lpstr>
      <vt:lpstr>ZU</vt:lpstr>
      <vt:lpstr>ZUuSast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cp:lastPrinted>2018-09-28T10:17:58Z</cp:lastPrinted>
  <dcterms:created xsi:type="dcterms:W3CDTF">2008-10-01T07:06:12Z</dcterms:created>
  <dcterms:modified xsi:type="dcterms:W3CDTF">2018-10-08T10:37:58Z</dcterms:modified>
</cp:coreProperties>
</file>